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 FIN CONT PERS TRIB\TRIBUTI\RIFIUTI\"/>
    </mc:Choice>
  </mc:AlternateContent>
  <bookViews>
    <workbookView xWindow="-105" yWindow="-105" windowWidth="23250" windowHeight="12600" firstSheet="8" activeTab="11"/>
  </bookViews>
  <sheets>
    <sheet name="%scarto multi" sheetId="33" r:id="rId1"/>
    <sheet name="DATI_semestre" sheetId="20" r:id="rId2"/>
    <sheet name="%Rd (2)" sheetId="23" r:id="rId3"/>
    <sheet name="Totale rifiuti prodotti (2)" sheetId="24" r:id="rId4"/>
    <sheet name="Rifiuti indifferenziati (2)" sheetId="26" r:id="rId5"/>
    <sheet name="Rifiuti pro capite (2)" sheetId="27" r:id="rId6"/>
    <sheet name="RD pro capite (2)" sheetId="28" r:id="rId7"/>
    <sheet name="Rifiuti in ton al CR" sheetId="29" r:id="rId8"/>
    <sheet name="scarti da giardino e umido (2)" sheetId="30" r:id="rId9"/>
    <sheet name="Percentuale di scarto multi (2)" sheetId="32" r:id="rId10"/>
    <sheet name="Scarto multimateriale (2)" sheetId="31" r:id="rId11"/>
    <sheet name="STAMPA GRAFICI" sheetId="34" r:id="rId12"/>
  </sheets>
  <definedNames>
    <definedName name="_xlnm.Print_Area" localSheetId="11">'STAMPA GRAFICI'!$A$1:$G$379</definedName>
    <definedName name="l" localSheetId="0">#REF!</definedName>
    <definedName name="l" localSheetId="1">#REF!</definedName>
    <definedName name="l" localSheetId="11">#REF!</definedName>
    <definedName name="l">#REF!</definedName>
    <definedName name="pt" localSheetId="0">#REF!</definedName>
    <definedName name="pt" localSheetId="1">#REF!</definedName>
    <definedName name="pt" localSheetId="11">#REF!</definedName>
    <definedName name="pt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20" l="1"/>
  <c r="E12" i="34"/>
  <c r="L19" i="33"/>
  <c r="K19" i="33"/>
  <c r="C19" i="33"/>
  <c r="P16" i="33"/>
  <c r="K21" i="33"/>
  <c r="D19" i="33"/>
  <c r="C20" i="33"/>
  <c r="E19" i="33"/>
  <c r="F19" i="33"/>
  <c r="E20" i="33"/>
  <c r="N19" i="33"/>
  <c r="M19" i="33"/>
  <c r="K20" i="33"/>
  <c r="J19" i="33"/>
  <c r="I19" i="33"/>
  <c r="H19" i="33"/>
  <c r="G19" i="33"/>
  <c r="G20" i="33"/>
  <c r="M20" i="33"/>
  <c r="I20" i="33"/>
  <c r="G21" i="33"/>
  <c r="C21" i="33"/>
  <c r="AO4" i="20"/>
  <c r="AP4" i="20"/>
  <c r="AZ4" i="20"/>
  <c r="C25" i="33"/>
  <c r="I4" i="20"/>
  <c r="AR4" i="20"/>
  <c r="I5" i="20"/>
  <c r="I6" i="20"/>
  <c r="I7" i="20"/>
  <c r="I8" i="20"/>
  <c r="I9" i="20"/>
  <c r="I10" i="20"/>
  <c r="I11" i="20"/>
  <c r="I12" i="20"/>
  <c r="A4" i="20"/>
  <c r="C9" i="20"/>
  <c r="F9" i="20"/>
  <c r="D30" i="33"/>
  <c r="D29" i="33"/>
  <c r="C39" i="33"/>
  <c r="AP9" i="20"/>
  <c r="C28" i="33"/>
  <c r="C27" i="33"/>
  <c r="C26" i="33"/>
  <c r="D28" i="33"/>
  <c r="D27" i="33"/>
  <c r="D26" i="33"/>
  <c r="D25" i="33"/>
  <c r="D65" i="33"/>
  <c r="C65" i="33"/>
  <c r="D64" i="33"/>
  <c r="C64" i="33"/>
  <c r="D63" i="33"/>
  <c r="C63" i="33"/>
  <c r="D62" i="33"/>
  <c r="C62" i="33"/>
  <c r="D61" i="33"/>
  <c r="C61" i="33"/>
  <c r="D60" i="33"/>
  <c r="C60" i="33"/>
  <c r="D58" i="33"/>
  <c r="C58" i="33"/>
  <c r="D57" i="33"/>
  <c r="C57" i="33"/>
  <c r="D56" i="33"/>
  <c r="C56" i="33"/>
  <c r="D55" i="33"/>
  <c r="C55" i="33"/>
  <c r="D54" i="33"/>
  <c r="C54" i="33"/>
  <c r="D53" i="33"/>
  <c r="C53" i="33"/>
  <c r="D51" i="33"/>
  <c r="C51" i="33"/>
  <c r="D50" i="33"/>
  <c r="C50" i="33"/>
  <c r="D49" i="33"/>
  <c r="C49" i="33"/>
  <c r="D48" i="33"/>
  <c r="C48" i="33"/>
  <c r="D47" i="33"/>
  <c r="C47" i="33"/>
  <c r="D46" i="33"/>
  <c r="C46" i="33"/>
  <c r="D44" i="33"/>
  <c r="C44" i="33"/>
  <c r="D43" i="33"/>
  <c r="C43" i="33"/>
  <c r="D42" i="33"/>
  <c r="C42" i="33"/>
  <c r="D41" i="33"/>
  <c r="C41" i="33"/>
  <c r="D40" i="33"/>
  <c r="C40" i="33"/>
  <c r="D39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C30" i="33"/>
  <c r="C29" i="33"/>
  <c r="BC12" i="20"/>
  <c r="BC11" i="20"/>
  <c r="BC9" i="20"/>
  <c r="BC8" i="20"/>
  <c r="BC7" i="20"/>
  <c r="BC6" i="20"/>
  <c r="BC5" i="20"/>
  <c r="BC4" i="20"/>
  <c r="BC10" i="20"/>
  <c r="AX7" i="20"/>
  <c r="BF5" i="20"/>
  <c r="BF6" i="20"/>
  <c r="BF7" i="20"/>
  <c r="BF8" i="20"/>
  <c r="BF9" i="20"/>
  <c r="BF10" i="20"/>
  <c r="BF11" i="20"/>
  <c r="BF12" i="20"/>
  <c r="BF4" i="20"/>
  <c r="BE5" i="20"/>
  <c r="BE6" i="20"/>
  <c r="BE7" i="20"/>
  <c r="BE8" i="20"/>
  <c r="BE9" i="20"/>
  <c r="BE10" i="20"/>
  <c r="BE11" i="20"/>
  <c r="BE12" i="20"/>
  <c r="BE4" i="20"/>
  <c r="F4" i="20"/>
  <c r="G4" i="20"/>
  <c r="H4" i="20"/>
  <c r="J4" i="20"/>
  <c r="K4" i="20"/>
  <c r="L4" i="20"/>
  <c r="M4" i="20"/>
  <c r="N4" i="20"/>
  <c r="AN4" i="20"/>
  <c r="Z4" i="20"/>
  <c r="AA4" i="20"/>
  <c r="AB4" i="20"/>
  <c r="AC4" i="20"/>
  <c r="AD4" i="20"/>
  <c r="AE4" i="20"/>
  <c r="AF4" i="20"/>
  <c r="AG4" i="20"/>
  <c r="AH4" i="20"/>
  <c r="P4" i="20"/>
  <c r="Q4" i="20"/>
  <c r="R4" i="20"/>
  <c r="S4" i="20"/>
  <c r="T4" i="20"/>
  <c r="O4" i="20"/>
  <c r="U4" i="20"/>
  <c r="V4" i="20"/>
  <c r="W4" i="20"/>
  <c r="AI4" i="20"/>
  <c r="AJ4" i="20"/>
  <c r="AK4" i="20"/>
  <c r="AL4" i="20"/>
  <c r="AM4" i="20"/>
  <c r="X4" i="20"/>
  <c r="Y4" i="20"/>
  <c r="AQ4" i="20"/>
  <c r="F5" i="20"/>
  <c r="G5" i="20"/>
  <c r="H5" i="20"/>
  <c r="J5" i="20"/>
  <c r="K5" i="20"/>
  <c r="L5" i="20"/>
  <c r="M5" i="20"/>
  <c r="N5" i="20"/>
  <c r="AN5" i="20"/>
  <c r="Z5" i="20"/>
  <c r="AA5" i="20"/>
  <c r="AB5" i="20"/>
  <c r="AC5" i="20"/>
  <c r="AD5" i="20"/>
  <c r="AE5" i="20"/>
  <c r="AF5" i="20"/>
  <c r="AG5" i="20"/>
  <c r="AH5" i="20"/>
  <c r="P5" i="20"/>
  <c r="Q5" i="20"/>
  <c r="R5" i="20"/>
  <c r="S5" i="20"/>
  <c r="T5" i="20"/>
  <c r="O5" i="20"/>
  <c r="U5" i="20"/>
  <c r="V5" i="20"/>
  <c r="W5" i="20"/>
  <c r="AI5" i="20"/>
  <c r="AJ5" i="20"/>
  <c r="AK5" i="20"/>
  <c r="AL5" i="20"/>
  <c r="AM5" i="20"/>
  <c r="X5" i="20"/>
  <c r="Y5" i="20"/>
  <c r="AO5" i="20"/>
  <c r="AP5" i="20"/>
  <c r="AQ5" i="20"/>
  <c r="F6" i="20"/>
  <c r="G6" i="20"/>
  <c r="H6" i="20"/>
  <c r="J6" i="20"/>
  <c r="K6" i="20"/>
  <c r="L6" i="20"/>
  <c r="M6" i="20"/>
  <c r="N6" i="20"/>
  <c r="AN6" i="20"/>
  <c r="Z6" i="20"/>
  <c r="AA6" i="20"/>
  <c r="AB6" i="20"/>
  <c r="AC6" i="20"/>
  <c r="AD6" i="20"/>
  <c r="AE6" i="20"/>
  <c r="AF6" i="20"/>
  <c r="AG6" i="20"/>
  <c r="AH6" i="20"/>
  <c r="P6" i="20"/>
  <c r="Q6" i="20"/>
  <c r="R6" i="20"/>
  <c r="S6" i="20"/>
  <c r="T6" i="20"/>
  <c r="O6" i="20"/>
  <c r="U6" i="20"/>
  <c r="V6" i="20"/>
  <c r="W6" i="20"/>
  <c r="AI6" i="20"/>
  <c r="AJ6" i="20"/>
  <c r="AK6" i="20"/>
  <c r="AL6" i="20"/>
  <c r="AM6" i="20"/>
  <c r="X6" i="20"/>
  <c r="Y6" i="20"/>
  <c r="AO6" i="20"/>
  <c r="AP6" i="20"/>
  <c r="AQ6" i="20"/>
  <c r="F7" i="20"/>
  <c r="G7" i="20"/>
  <c r="H7" i="20"/>
  <c r="J7" i="20"/>
  <c r="K7" i="20"/>
  <c r="L7" i="20"/>
  <c r="M7" i="20"/>
  <c r="N7" i="20"/>
  <c r="AN7" i="20"/>
  <c r="Z7" i="20"/>
  <c r="AA7" i="20"/>
  <c r="AB7" i="20"/>
  <c r="AC7" i="20"/>
  <c r="AD7" i="20"/>
  <c r="AE7" i="20"/>
  <c r="AF7" i="20"/>
  <c r="AG7" i="20"/>
  <c r="AH7" i="20"/>
  <c r="P7" i="20"/>
  <c r="Q7" i="20"/>
  <c r="R7" i="20"/>
  <c r="S7" i="20"/>
  <c r="T7" i="20"/>
  <c r="O7" i="20"/>
  <c r="U7" i="20"/>
  <c r="V7" i="20"/>
  <c r="W7" i="20"/>
  <c r="AI7" i="20"/>
  <c r="AJ7" i="20"/>
  <c r="AK7" i="20"/>
  <c r="AL7" i="20"/>
  <c r="AM7" i="20"/>
  <c r="X7" i="20"/>
  <c r="Y7" i="20"/>
  <c r="AO7" i="20"/>
  <c r="AP7" i="20"/>
  <c r="AQ7" i="20"/>
  <c r="F8" i="20"/>
  <c r="G8" i="20"/>
  <c r="H8" i="20"/>
  <c r="J8" i="20"/>
  <c r="K8" i="20"/>
  <c r="L8" i="20"/>
  <c r="M8" i="20"/>
  <c r="N8" i="20"/>
  <c r="AN8" i="20"/>
  <c r="Z8" i="20"/>
  <c r="AA8" i="20"/>
  <c r="AB8" i="20"/>
  <c r="AC8" i="20"/>
  <c r="AD8" i="20"/>
  <c r="AE8" i="20"/>
  <c r="AF8" i="20"/>
  <c r="AG8" i="20"/>
  <c r="AH8" i="20"/>
  <c r="P8" i="20"/>
  <c r="Q8" i="20"/>
  <c r="R8" i="20"/>
  <c r="S8" i="20"/>
  <c r="T8" i="20"/>
  <c r="O8" i="20"/>
  <c r="U8" i="20"/>
  <c r="V8" i="20"/>
  <c r="W8" i="20"/>
  <c r="AI8" i="20"/>
  <c r="AJ8" i="20"/>
  <c r="AK8" i="20"/>
  <c r="AL8" i="20"/>
  <c r="AM8" i="20"/>
  <c r="X8" i="20"/>
  <c r="Y8" i="20"/>
  <c r="AO8" i="20"/>
  <c r="AP8" i="20"/>
  <c r="AQ8" i="20"/>
  <c r="G9" i="20"/>
  <c r="H9" i="20"/>
  <c r="J9" i="20"/>
  <c r="K9" i="20"/>
  <c r="L9" i="20"/>
  <c r="M9" i="20"/>
  <c r="N9" i="20"/>
  <c r="AN9" i="20"/>
  <c r="Z9" i="20"/>
  <c r="AA9" i="20"/>
  <c r="AB9" i="20"/>
  <c r="AC9" i="20"/>
  <c r="AD9" i="20"/>
  <c r="AE9" i="20"/>
  <c r="AF9" i="20"/>
  <c r="AG9" i="20"/>
  <c r="AH9" i="20"/>
  <c r="P9" i="20"/>
  <c r="Q9" i="20"/>
  <c r="R9" i="20"/>
  <c r="S9" i="20"/>
  <c r="T9" i="20"/>
  <c r="O9" i="20"/>
  <c r="U9" i="20"/>
  <c r="V9" i="20"/>
  <c r="W9" i="20"/>
  <c r="AI9" i="20"/>
  <c r="AJ9" i="20"/>
  <c r="AK9" i="20"/>
  <c r="AL9" i="20"/>
  <c r="AM9" i="20"/>
  <c r="X9" i="20"/>
  <c r="Y9" i="20"/>
  <c r="AO9" i="20"/>
  <c r="AQ9" i="20"/>
  <c r="F10" i="20"/>
  <c r="G10" i="20"/>
  <c r="H10" i="20"/>
  <c r="J10" i="20"/>
  <c r="K10" i="20"/>
  <c r="L10" i="20"/>
  <c r="M10" i="20"/>
  <c r="N10" i="20"/>
  <c r="AN10" i="20"/>
  <c r="Z10" i="20"/>
  <c r="AA10" i="20"/>
  <c r="AB10" i="20"/>
  <c r="AC10" i="20"/>
  <c r="AD10" i="20"/>
  <c r="AE10" i="20"/>
  <c r="AF10" i="20"/>
  <c r="AG10" i="20"/>
  <c r="AH10" i="20"/>
  <c r="P10" i="20"/>
  <c r="Q10" i="20"/>
  <c r="R10" i="20"/>
  <c r="S10" i="20"/>
  <c r="T10" i="20"/>
  <c r="O10" i="20"/>
  <c r="U10" i="20"/>
  <c r="V10" i="20"/>
  <c r="W10" i="20"/>
  <c r="AI10" i="20"/>
  <c r="AJ10" i="20"/>
  <c r="AK10" i="20"/>
  <c r="AL10" i="20"/>
  <c r="AM10" i="20"/>
  <c r="X10" i="20"/>
  <c r="Y10" i="20"/>
  <c r="AO10" i="20"/>
  <c r="AP10" i="20"/>
  <c r="AQ10" i="20"/>
  <c r="F11" i="20"/>
  <c r="G11" i="20"/>
  <c r="H11" i="20"/>
  <c r="J11" i="20"/>
  <c r="K11" i="20"/>
  <c r="L11" i="20"/>
  <c r="M11" i="20"/>
  <c r="N11" i="20"/>
  <c r="AN11" i="20"/>
  <c r="Z11" i="20"/>
  <c r="AA11" i="20"/>
  <c r="AB11" i="20"/>
  <c r="AC11" i="20"/>
  <c r="AD11" i="20"/>
  <c r="AE11" i="20"/>
  <c r="AF11" i="20"/>
  <c r="AG11" i="20"/>
  <c r="AH11" i="20"/>
  <c r="P11" i="20"/>
  <c r="Q11" i="20"/>
  <c r="R11" i="20"/>
  <c r="S11" i="20"/>
  <c r="T11" i="20"/>
  <c r="O11" i="20"/>
  <c r="U11" i="20"/>
  <c r="V11" i="20"/>
  <c r="W11" i="20"/>
  <c r="AI11" i="20"/>
  <c r="AJ11" i="20"/>
  <c r="AK11" i="20"/>
  <c r="AL11" i="20"/>
  <c r="AM11" i="20"/>
  <c r="X11" i="20"/>
  <c r="Y11" i="20"/>
  <c r="AO11" i="20"/>
  <c r="AP11" i="20"/>
  <c r="AQ11" i="20"/>
  <c r="F12" i="20"/>
  <c r="G12" i="20"/>
  <c r="H12" i="20"/>
  <c r="J12" i="20"/>
  <c r="K12" i="20"/>
  <c r="L12" i="20"/>
  <c r="M12" i="20"/>
  <c r="N12" i="20"/>
  <c r="AN12" i="20"/>
  <c r="Z12" i="20"/>
  <c r="AA12" i="20"/>
  <c r="AB12" i="20"/>
  <c r="AC12" i="20"/>
  <c r="AD12" i="20"/>
  <c r="AE12" i="20"/>
  <c r="AF12" i="20"/>
  <c r="AG12" i="20"/>
  <c r="AH12" i="20"/>
  <c r="P12" i="20"/>
  <c r="Q12" i="20"/>
  <c r="R12" i="20"/>
  <c r="S12" i="20"/>
  <c r="T12" i="20"/>
  <c r="O12" i="20"/>
  <c r="U12" i="20"/>
  <c r="V12" i="20"/>
  <c r="W12" i="20"/>
  <c r="AI12" i="20"/>
  <c r="AJ12" i="20"/>
  <c r="AK12" i="20"/>
  <c r="AL12" i="20"/>
  <c r="AM12" i="20"/>
  <c r="X12" i="20"/>
  <c r="Y12" i="20"/>
  <c r="AO12" i="20"/>
  <c r="AP12" i="20"/>
  <c r="AQ12" i="20"/>
  <c r="E5" i="20"/>
  <c r="E6" i="20"/>
  <c r="E7" i="20"/>
  <c r="E8" i="20"/>
  <c r="E9" i="20"/>
  <c r="E10" i="20"/>
  <c r="E11" i="20"/>
  <c r="E12" i="20"/>
  <c r="E4" i="20"/>
  <c r="AS4" i="20"/>
  <c r="AT4" i="20"/>
  <c r="AU4" i="20"/>
  <c r="AV4" i="20"/>
  <c r="AW4" i="20"/>
  <c r="AX4" i="20"/>
  <c r="AY4" i="20"/>
  <c r="BA4" i="20"/>
  <c r="BD4" i="20"/>
  <c r="AR5" i="20"/>
  <c r="AS5" i="20"/>
  <c r="AT5" i="20"/>
  <c r="AU5" i="20"/>
  <c r="AV5" i="20"/>
  <c r="AW5" i="20"/>
  <c r="AX5" i="20"/>
  <c r="AY5" i="20"/>
  <c r="AZ5" i="20"/>
  <c r="BA5" i="20"/>
  <c r="BD5" i="20"/>
  <c r="AR6" i="20"/>
  <c r="AS6" i="20"/>
  <c r="AT6" i="20"/>
  <c r="AU6" i="20"/>
  <c r="AV6" i="20"/>
  <c r="AW6" i="20"/>
  <c r="AX6" i="20"/>
  <c r="AY6" i="20"/>
  <c r="AZ6" i="20"/>
  <c r="BA6" i="20"/>
  <c r="BD6" i="20"/>
  <c r="AR7" i="20"/>
  <c r="AS7" i="20"/>
  <c r="AT7" i="20"/>
  <c r="AU7" i="20"/>
  <c r="AV7" i="20"/>
  <c r="AW7" i="20"/>
  <c r="AY7" i="20"/>
  <c r="AZ7" i="20"/>
  <c r="BA7" i="20"/>
  <c r="BD7" i="20"/>
  <c r="AR8" i="20"/>
  <c r="AS8" i="20"/>
  <c r="AT8" i="20"/>
  <c r="AU8" i="20"/>
  <c r="AV8" i="20"/>
  <c r="AW8" i="20"/>
  <c r="AX8" i="20"/>
  <c r="AY8" i="20"/>
  <c r="AZ8" i="20"/>
  <c r="BA8" i="20"/>
  <c r="BD8" i="20"/>
  <c r="AR9" i="20"/>
  <c r="AS9" i="20"/>
  <c r="AT9" i="20"/>
  <c r="AU9" i="20"/>
  <c r="AV9" i="20"/>
  <c r="AW9" i="20"/>
  <c r="AX9" i="20"/>
  <c r="AY9" i="20"/>
  <c r="AZ9" i="20"/>
  <c r="BA9" i="20"/>
  <c r="BD9" i="20"/>
  <c r="AR10" i="20"/>
  <c r="AS10" i="20"/>
  <c r="AT10" i="20"/>
  <c r="AU10" i="20"/>
  <c r="AV10" i="20"/>
  <c r="AW10" i="20"/>
  <c r="AX10" i="20"/>
  <c r="AY10" i="20"/>
  <c r="AZ10" i="20"/>
  <c r="BA10" i="20"/>
  <c r="BD10" i="20"/>
  <c r="AR11" i="20"/>
  <c r="AS11" i="20"/>
  <c r="AT11" i="20"/>
  <c r="AU11" i="20"/>
  <c r="AV11" i="20"/>
  <c r="AW11" i="20"/>
  <c r="AX11" i="20"/>
  <c r="AY11" i="20"/>
  <c r="AZ11" i="20"/>
  <c r="BA11" i="20"/>
  <c r="BD11" i="20"/>
  <c r="AR12" i="20"/>
  <c r="AS12" i="20"/>
  <c r="AT12" i="20"/>
  <c r="AU12" i="20"/>
  <c r="AV12" i="20"/>
  <c r="AW12" i="20"/>
  <c r="AX12" i="20"/>
  <c r="AY12" i="20"/>
  <c r="AZ12" i="20"/>
  <c r="BA12" i="20"/>
  <c r="BD12" i="20"/>
  <c r="C4" i="20"/>
  <c r="D4" i="20"/>
  <c r="C5" i="20"/>
  <c r="D5" i="20"/>
  <c r="C6" i="20"/>
  <c r="D6" i="20"/>
  <c r="C7" i="20"/>
  <c r="D7" i="20"/>
  <c r="C8" i="20"/>
  <c r="D8" i="20"/>
  <c r="D9" i="20"/>
  <c r="C10" i="20"/>
  <c r="D10" i="20"/>
  <c r="C11" i="20"/>
  <c r="D11" i="20"/>
  <c r="C12" i="20"/>
  <c r="D12" i="20"/>
  <c r="A5" i="20"/>
  <c r="A6" i="20"/>
  <c r="A7" i="20"/>
  <c r="A8" i="20"/>
  <c r="A9" i="20"/>
  <c r="A10" i="20"/>
  <c r="A11" i="20"/>
  <c r="BB4" i="20"/>
  <c r="BB6" i="20"/>
  <c r="BB10" i="20"/>
  <c r="BB12" i="20"/>
  <c r="BB8" i="20"/>
  <c r="BB11" i="20"/>
  <c r="BB7" i="20"/>
  <c r="BB9" i="20"/>
  <c r="BB5" i="20"/>
</calcChain>
</file>

<file path=xl/sharedStrings.xml><?xml version="1.0" encoding="utf-8"?>
<sst xmlns="http://schemas.openxmlformats.org/spreadsheetml/2006/main" count="184" uniqueCount="119">
  <si>
    <t>TOTALE</t>
  </si>
  <si>
    <t>FAEDO</t>
  </si>
  <si>
    <t xml:space="preserve">Pneumatici </t>
  </si>
  <si>
    <t>olio_min 200126</t>
  </si>
  <si>
    <t>olio_alim. 200125</t>
  </si>
  <si>
    <t>pile 200133</t>
  </si>
  <si>
    <t>frigo 200123</t>
  </si>
  <si>
    <t>tv 200135</t>
  </si>
  <si>
    <t>CRM</t>
  </si>
  <si>
    <t>carta 200101</t>
  </si>
  <si>
    <t>cartone 150101</t>
  </si>
  <si>
    <t>imb. misti 150106</t>
  </si>
  <si>
    <t>vetro 150107</t>
  </si>
  <si>
    <t>TFX 200127</t>
  </si>
  <si>
    <t>Filtri olio 160107</t>
  </si>
  <si>
    <t>imball. plastica 150102</t>
  </si>
  <si>
    <t>Toner 080318</t>
  </si>
  <si>
    <t>Neon 200121</t>
  </si>
  <si>
    <t>bianchi R2  200136</t>
  </si>
  <si>
    <t>app.el.- R4 200136</t>
  </si>
  <si>
    <t>farmaci 200131</t>
  </si>
  <si>
    <t>taniche sporche 15.01.10*</t>
  </si>
  <si>
    <t>SPRAY 150111</t>
  </si>
  <si>
    <t>imball. legno 150103</t>
  </si>
  <si>
    <t>pesticidi 200119</t>
  </si>
  <si>
    <t>%RD (senza spazzamento)</t>
  </si>
  <si>
    <t>%RD (con spazzamento)</t>
  </si>
  <si>
    <t>ANNO</t>
  </si>
  <si>
    <t>PERIODO</t>
  </si>
  <si>
    <t>ABITANTI EQ.</t>
  </si>
  <si>
    <t xml:space="preserve">RD pro capite </t>
  </si>
  <si>
    <t>Vetro pro capite</t>
  </si>
  <si>
    <t>Umido pro capite</t>
  </si>
  <si>
    <t>Carta  e cartone pro capite</t>
  </si>
  <si>
    <t>SEMESTRE I</t>
  </si>
  <si>
    <t>SEMESTRE II</t>
  </si>
  <si>
    <t>COMUNITà</t>
  </si>
  <si>
    <t>Aldeno, Cimone, Garniga</t>
  </si>
  <si>
    <t>Valle dei Laghi</t>
  </si>
  <si>
    <t>Piana Rotaliana</t>
  </si>
  <si>
    <t>TOT Indifferenziato</t>
  </si>
  <si>
    <t>TOT Differenziata</t>
  </si>
  <si>
    <t>Rifiuti Cimiteriali</t>
  </si>
  <si>
    <t>Rifiuti Ingombranti</t>
  </si>
  <si>
    <t>Spazzamento Stradale</t>
  </si>
  <si>
    <t>Rifiuti Indifferenziati (raccolta stradale)</t>
  </si>
  <si>
    <t>Rifiuti Totali procapite</t>
  </si>
  <si>
    <t>Rifiuti Indiff. pro capite</t>
  </si>
  <si>
    <t xml:space="preserve">Inerti </t>
  </si>
  <si>
    <t xml:space="preserve">Legno   </t>
  </si>
  <si>
    <t>Accum. al Piombo</t>
  </si>
  <si>
    <t xml:space="preserve">Indumenti </t>
  </si>
  <si>
    <t xml:space="preserve">Ferro  </t>
  </si>
  <si>
    <t>Rifiuti biodegradabili di cucine e mense</t>
  </si>
  <si>
    <t>Totale secondo trimestre</t>
  </si>
  <si>
    <t>Totale terzo trimestre</t>
  </si>
  <si>
    <t>Media 4 trimestre</t>
  </si>
  <si>
    <t>scarto % multimateriale</t>
  </si>
  <si>
    <t>Lavis</t>
  </si>
  <si>
    <t>Altopiano paganella</t>
  </si>
  <si>
    <t>Valle di Cembra</t>
  </si>
  <si>
    <t>valori da inserire nella tabella sottostante</t>
  </si>
  <si>
    <t>RAEE pro capite (frigo, tv, neon, altre apparecc. elettriche)</t>
  </si>
  <si>
    <t>Materiali di recupero al CRM (legno, metallo, plastica, ecc.)</t>
  </si>
  <si>
    <t>Raccolta multimateriale  pro capite</t>
  </si>
  <si>
    <t>Imballaggi al CRM pro capite</t>
  </si>
  <si>
    <t>Rifiuti pericolosi pro capite, inclusi pneumatici e toner</t>
  </si>
  <si>
    <t>Oggetti in plastica</t>
  </si>
  <si>
    <t>Scarti vegetali da giardini</t>
  </si>
  <si>
    <t>Altri Rifiuti pericolosi (pile, farmaci, oli, ecc.)</t>
  </si>
  <si>
    <t>RAEE (neon e  altre app. elettriche)</t>
  </si>
  <si>
    <t>dati da incollare per grafico</t>
  </si>
  <si>
    <t>Totale primo trimestre</t>
  </si>
  <si>
    <t>Sede Legale:  Via G. Di Vittorio, 84 - 38015 LAVIS (TN)</t>
  </si>
  <si>
    <r>
      <t>(</t>
    </r>
    <r>
      <rPr>
        <sz val="10"/>
        <color theme="1"/>
        <rFont val="Calibri"/>
        <family val="2"/>
      </rPr>
      <t xml:space="preserve">   0461 24</t>
    </r>
    <r>
      <rPr>
        <sz val="6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11</t>
    </r>
    <r>
      <rPr>
        <sz val="6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81 - Fax 0461 24</t>
    </r>
    <r>
      <rPr>
        <sz val="6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02</t>
    </r>
    <r>
      <rPr>
        <sz val="6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35</t>
    </r>
  </si>
  <si>
    <r>
      <t xml:space="preserve">e-mail: asia@asia.tn.it - pec: </t>
    </r>
    <r>
      <rPr>
        <sz val="10"/>
        <color theme="1"/>
        <rFont val="Calibri"/>
        <family val="2"/>
      </rPr>
      <t>asialavis@pec.it</t>
    </r>
    <r>
      <rPr>
        <sz val="10"/>
        <color theme="1"/>
        <rFont val="Calibri"/>
        <family val="2"/>
        <scheme val="minor"/>
      </rPr>
      <t xml:space="preserve">   web: </t>
    </r>
    <r>
      <rPr>
        <sz val="10"/>
        <color theme="1"/>
        <rFont val="Calibri"/>
        <family val="2"/>
      </rPr>
      <t>www.asia.tn.it</t>
    </r>
  </si>
  <si>
    <t>SUA SEDE</t>
  </si>
  <si>
    <r>
      <t xml:space="preserve">Alla c.a. </t>
    </r>
    <r>
      <rPr>
        <b/>
        <sz val="11"/>
        <color theme="1"/>
        <rFont val="Calibri"/>
        <family val="2"/>
        <scheme val="minor"/>
      </rPr>
      <t>Sindaco</t>
    </r>
  </si>
  <si>
    <r>
      <t>Con la presente siamo ad inviarvi i dati relativi alla raccolta rifiuti dell’ultimo triennio, già in formato grafico per l’utilizzo all’interno della Dichiarazione Ambientale o</t>
    </r>
    <r>
      <rPr>
        <b/>
        <sz val="11"/>
        <color theme="1"/>
        <rFont val="Calibri"/>
        <family val="2"/>
      </rPr>
      <t xml:space="preserve"> per comunicare ai cittadini il buon andamento della raccolta differenziata.</t>
    </r>
  </si>
  <si>
    <t>Indicatori utilizzati nei grafici: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</si>
  <si>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% Raccolta differenziata (per raggiungimento obiettivo 65%);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</si>
  <si>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annua di rifiuti totali, differenziati ed indifferenziati in tonnellate;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</si>
  <si>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annua di rifiuti indifferenziati in tonnellate (divisa per gruppi omogenei);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</si>
  <si>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pro capite (ab. equivalenti) di rifiuti totali, indifferenziati ed differenziati in kg;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</si>
  <si>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pro capite di rifiuti differenziati in kg (divisa per gruppi omogenei);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</si>
  <si>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annua di rifiuti pericolosi e non raccolti al CR in tonnellate;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</si>
  <si>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Produzione annua di rifiuti biodegradabili avviati a compostaggio in tonnellate;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</si>
  <si>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Scarto medio annuo della Raccolta Differenziata in tonnellate e Kg/persona;</t>
    </r>
  </si>
  <si>
    <t>Si porgono cordiali saluti.</t>
  </si>
  <si>
    <t>f.to IL DIRETTORE</t>
  </si>
  <si>
    <t>Ing. Gianpaolo Bonmassari</t>
  </si>
  <si>
    <t>BG/sl</t>
  </si>
  <si>
    <r>
      <t xml:space="preserve">AZIENDA SPECIALE PER L’IGIENE AMBIENTALE </t>
    </r>
    <r>
      <rPr>
        <sz val="11"/>
        <color theme="1"/>
        <rFont val="Calibri"/>
        <family val="2"/>
      </rPr>
      <t>in sigla</t>
    </r>
    <r>
      <rPr>
        <b/>
        <sz val="11"/>
        <color theme="1"/>
        <rFont val="Calibri"/>
        <family val="2"/>
      </rPr>
      <t xml:space="preserve"> A S I A   </t>
    </r>
    <r>
      <rPr>
        <sz val="11"/>
        <color theme="1"/>
        <rFont val="Calibri"/>
        <family val="2"/>
      </rPr>
      <t>(Consorzio di Comuni D.Lgs. 267/2000)</t>
    </r>
  </si>
  <si>
    <t>Codice Fiscale - Partita IVA - N. Reg. Imprese di Trento: 01389620228  -  Numero REA 158886</t>
  </si>
  <si>
    <t>IMPIANTO ASIA</t>
  </si>
  <si>
    <t>STRADALE</t>
  </si>
  <si>
    <t>Rifiuti Indifferenziati(spazzamento manuale e abbandonati)</t>
  </si>
  <si>
    <t>ALTRI RIFIUTI</t>
  </si>
  <si>
    <t>TOT - MEDIA</t>
  </si>
  <si>
    <t>PESI</t>
  </si>
  <si>
    <t>MEDIA TRIMESTRE</t>
  </si>
  <si>
    <t>Scarto % 
I Trimestre
ANNO 2017</t>
  </si>
  <si>
    <t>Scarto % 
II Trimestre
ANNO 2017</t>
  </si>
  <si>
    <t>Scarto % 
III Trimestre
ANNO 2017</t>
  </si>
  <si>
    <t>Scarto % 
IV Trimestre
ANNO 2017</t>
  </si>
  <si>
    <t>Scarto % 
I Trimestre
ANNO 2018</t>
  </si>
  <si>
    <t>Scarto % 
II Trimestre
ANNO 2018</t>
  </si>
  <si>
    <t>Scarto % 
III Trimestre
ANNO 2018</t>
  </si>
  <si>
    <t>Scarto % 
IV Trimestre
ANNO 2018</t>
  </si>
  <si>
    <t>Scarto % 
I Trimestre
ANNO 2019</t>
  </si>
  <si>
    <t>Scarto % 
II Trimestre
ANNO 2019</t>
  </si>
  <si>
    <t>Scarto % 
III Trimestre
ANNO 2019</t>
  </si>
  <si>
    <t>Scarto % 
IV Trimestre
ANNO 2019</t>
  </si>
  <si>
    <t>Prot. n° 2019/G/0192</t>
  </si>
  <si>
    <t>Lavis,11 Settembre 2019</t>
  </si>
  <si>
    <t>Spett. Comune di</t>
  </si>
  <si>
    <t>Oggetto: Invio grafici andamento triennale della raccolta rifiuti con dati aggiornati al 30 giugno 2019</t>
  </si>
  <si>
    <t>Si evidenzia che i dati relativi all'anno 2019 inseriti nei seguenti grafici fanno riferimento al primo semestre.</t>
  </si>
  <si>
    <t>Codice Univoco Ufficio:  UFVEIA   -   Capitale di Dotazione: € 525.889 i.v.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</si>
</sst>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€]\ #,##0.00\ ;\-[$€]\ #,##0.00\ ;[$€]&quot; -&quot;#\ "/>
    <numFmt numFmtId="165" formatCode="#,##0\ ;\-#,##0\ ;&quot; - &quot;;@\ "/>
    <numFmt numFmtId="166" formatCode="0.0"/>
    <numFmt numFmtId="167" formatCode="_-[$€-2]\ * #,##0.00_-;\-[$€-2]\ * #,##0.00_-;_-[$€-2]\ * &quot;-&quot;??_-"/>
    <numFmt numFmtId="168" formatCode="_-[$€-2]\ * #,##0.00_-;\-[$€-2]\ * #,##0.00_-;_-[$€-2]\ * \-??_-"/>
    <numFmt numFmtId="169" formatCode="_-&quot;€ &quot;* #,##0.00_-;&quot;-€ &quot;* #,##0.00_-;_-&quot;€ &quot;* \-??_-;_-@_-"/>
    <numFmt numFmtId="170" formatCode="_-* #,##0.00_-;\-* #,##0.00_-;_-* \-??_-;_-@_-"/>
    <numFmt numFmtId="171" formatCode="_-&quot;L.&quot;\ * #,##0.00_-;\-&quot;L.&quot;\ * #,##0.00_-;_-&quot;L.&quot;\ * &quot;-&quot;??_-;_-@_-"/>
    <numFmt numFmtId="172" formatCode="_-&quot;L. &quot;* #,##0.00_-;&quot;-L. &quot;* #,##0.00_-;_-&quot;L. &quot;* \-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rgb="FF000000"/>
      <name val="Times New Roman"/>
      <family val="1"/>
    </font>
    <font>
      <sz val="10"/>
      <name val="MS Sans Serif"/>
      <family val="2"/>
    </font>
    <font>
      <sz val="10"/>
      <name val="Trebuchet MS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Wingdings"/>
      <charset val="2"/>
    </font>
    <font>
      <sz val="6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60"/>
      <name val="Calibri"/>
      <family val="2"/>
    </font>
    <font>
      <sz val="11"/>
      <color indexed="59"/>
      <name val="Calibri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b/>
      <sz val="18"/>
      <color indexed="48"/>
      <name val="Cambria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1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0"/>
        <bgColor indexed="6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27"/>
      </patternFill>
    </fill>
    <fill>
      <patternFill patternType="solid">
        <fgColor theme="0" tint="-0.34998626667073579"/>
        <bgColor indexed="34"/>
      </patternFill>
    </fill>
    <fill>
      <patternFill patternType="solid">
        <fgColor rgb="FFFFFF00"/>
        <bgColor indexed="27"/>
      </patternFill>
    </fill>
    <fill>
      <patternFill patternType="solid">
        <fgColor rgb="FF00B0F0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rgb="FF00B050"/>
        <bgColor indexed="27"/>
      </patternFill>
    </fill>
    <fill>
      <patternFill patternType="solid">
        <fgColor rgb="FFFF0000"/>
        <bgColor indexed="27"/>
      </patternFill>
    </fill>
    <fill>
      <patternFill patternType="solid">
        <fgColor rgb="FF0070C0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27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4"/>
      </patternFill>
    </fill>
    <fill>
      <patternFill patternType="solid">
        <fgColor indexed="47"/>
        <bgColor indexed="46"/>
      </patternFill>
    </fill>
    <fill>
      <patternFill patternType="solid">
        <fgColor indexed="46"/>
        <bgColor indexed="47"/>
      </patternFill>
    </fill>
    <fill>
      <patternFill patternType="solid">
        <fgColor indexed="41"/>
        <bgColor indexed="44"/>
      </patternFill>
    </fill>
    <fill>
      <patternFill patternType="solid">
        <fgColor indexed="19"/>
        <bgColor indexed="55"/>
      </patternFill>
    </fill>
    <fill>
      <patternFill patternType="solid">
        <fgColor indexed="60"/>
        <bgColor indexed="25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0"/>
      </bottom>
      <diagonal/>
    </border>
  </borders>
  <cellStyleXfs count="5813">
    <xf numFmtId="0" fontId="0" fillId="0" borderId="0"/>
    <xf numFmtId="164" fontId="14" fillId="0" borderId="0"/>
    <xf numFmtId="164" fontId="1" fillId="0" borderId="0"/>
    <xf numFmtId="0" fontId="14" fillId="0" borderId="0"/>
    <xf numFmtId="164" fontId="14" fillId="0" borderId="0"/>
    <xf numFmtId="164" fontId="14" fillId="0" borderId="0"/>
    <xf numFmtId="164" fontId="14" fillId="0" borderId="0"/>
    <xf numFmtId="165" fontId="14" fillId="0" borderId="0" applyFill="0" applyBorder="0" applyAlignment="0" applyProtection="0"/>
    <xf numFmtId="0" fontId="14" fillId="0" borderId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24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25" borderId="0" applyNumberFormat="0" applyBorder="0" applyAlignment="0" applyProtection="0"/>
    <xf numFmtId="0" fontId="18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1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2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" fillId="16" borderId="0" applyNumberFormat="0" applyBorder="0" applyAlignment="0" applyProtection="0"/>
    <xf numFmtId="0" fontId="1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1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8" fillId="41" borderId="0" applyNumberFormat="0" applyBorder="0" applyAlignment="0" applyProtection="0"/>
    <xf numFmtId="0" fontId="18" fillId="25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1" borderId="0" applyNumberFormat="0" applyBorder="0" applyAlignment="0" applyProtection="0"/>
    <xf numFmtId="0" fontId="18" fillId="29" borderId="0" applyNumberFormat="0" applyBorder="0" applyAlignment="0" applyProtection="0"/>
    <xf numFmtId="0" fontId="1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22" borderId="0" applyNumberFormat="0" applyBorder="0" applyAlignment="0" applyProtection="0"/>
    <xf numFmtId="0" fontId="18" fillId="21" borderId="0" applyNumberFormat="0" applyBorder="0" applyAlignment="0" applyProtection="0"/>
    <xf numFmtId="0" fontId="1" fillId="43" borderId="0" applyNumberFormat="0" applyBorder="0" applyAlignment="0" applyProtection="0"/>
    <xf numFmtId="0" fontId="18" fillId="21" borderId="0" applyNumberFormat="0" applyBorder="0" applyAlignment="0" applyProtection="0"/>
    <xf numFmtId="0" fontId="1" fillId="43" borderId="0" applyNumberFormat="0" applyBorder="0" applyAlignment="0" applyProtection="0"/>
    <xf numFmtId="0" fontId="18" fillId="25" borderId="0" applyNumberFormat="0" applyBorder="0" applyAlignment="0" applyProtection="0"/>
    <xf numFmtId="0" fontId="18" fillId="33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" fillId="48" borderId="0" applyNumberFormat="0" applyBorder="0" applyAlignment="0" applyProtection="0"/>
    <xf numFmtId="0" fontId="1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3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" fillId="43" borderId="0" applyNumberFormat="0" applyBorder="0" applyAlignment="0" applyProtection="0"/>
    <xf numFmtId="0" fontId="18" fillId="21" borderId="0" applyNumberFormat="0" applyBorder="0" applyAlignment="0" applyProtection="0"/>
    <xf numFmtId="0" fontId="1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47" borderId="0" applyNumberFormat="0" applyBorder="0" applyAlignment="0" applyProtection="0"/>
    <xf numFmtId="0" fontId="1" fillId="48" borderId="0" applyNumberFormat="0" applyBorder="0" applyAlignment="0" applyProtection="0"/>
    <xf numFmtId="0" fontId="18" fillId="47" borderId="0" applyNumberFormat="0" applyBorder="0" applyAlignment="0" applyProtection="0"/>
    <xf numFmtId="0" fontId="1" fillId="48" borderId="0" applyNumberFormat="0" applyBorder="0" applyAlignment="0" applyProtection="0"/>
    <xf numFmtId="0" fontId="19" fillId="41" borderId="0" applyNumberFormat="0" applyBorder="0" applyAlignment="0" applyProtection="0"/>
    <xf numFmtId="0" fontId="19" fillId="2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51" borderId="0" applyNumberFormat="0" applyBorder="0" applyAlignment="0" applyProtection="0"/>
    <xf numFmtId="0" fontId="19" fillId="29" borderId="0" applyNumberFormat="0" applyBorder="0" applyAlignment="0" applyProtection="0"/>
    <xf numFmtId="0" fontId="13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13" fillId="51" borderId="0" applyNumberFormat="0" applyBorder="0" applyAlignment="0" applyProtection="0"/>
    <xf numFmtId="0" fontId="19" fillId="54" borderId="0" applyNumberFormat="0" applyBorder="0" applyAlignment="0" applyProtection="0"/>
    <xf numFmtId="0" fontId="13" fillId="51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3" fillId="48" borderId="0" applyNumberFormat="0" applyBorder="0" applyAlignment="0" applyProtection="0"/>
    <xf numFmtId="0" fontId="19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14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19" fillId="21" borderId="0" applyNumberFormat="0" applyBorder="0" applyAlignment="0" applyProtection="0"/>
    <xf numFmtId="0" fontId="13" fillId="43" borderId="0" applyNumberFormat="0" applyBorder="0" applyAlignment="0" applyProtection="0"/>
    <xf numFmtId="0" fontId="19" fillId="21" borderId="0" applyNumberFormat="0" applyBorder="0" applyAlignment="0" applyProtection="0"/>
    <xf numFmtId="0" fontId="13" fillId="43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3" fillId="18" borderId="0" applyNumberFormat="0" applyBorder="0" applyAlignment="0" applyProtection="0"/>
    <xf numFmtId="0" fontId="13" fillId="25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33" borderId="0" applyNumberFormat="0" applyBorder="0" applyAlignment="0" applyProtection="0"/>
    <xf numFmtId="0" fontId="13" fillId="25" borderId="0" applyNumberFormat="0" applyBorder="0" applyAlignment="0" applyProtection="0"/>
    <xf numFmtId="0" fontId="19" fillId="33" borderId="0" applyNumberFormat="0" applyBorder="0" applyAlignment="0" applyProtection="0"/>
    <xf numFmtId="0" fontId="13" fillId="25" borderId="0" applyNumberFormat="0" applyBorder="0" applyAlignment="0" applyProtection="0"/>
    <xf numFmtId="0" fontId="19" fillId="51" borderId="0" applyNumberFormat="0" applyBorder="0" applyAlignment="0" applyProtection="0"/>
    <xf numFmtId="0" fontId="19" fillId="59" borderId="0" applyNumberFormat="0" applyBorder="0" applyAlignment="0" applyProtection="0"/>
    <xf numFmtId="0" fontId="19" fillId="42" borderId="0" applyNumberFormat="0" applyBorder="0" applyAlignment="0" applyProtection="0"/>
    <xf numFmtId="0" fontId="19" fillId="60" borderId="0" applyNumberFormat="0" applyBorder="0" applyAlignment="0" applyProtection="0"/>
    <xf numFmtId="0" fontId="19" fillId="51" borderId="0" applyNumberFormat="0" applyBorder="0" applyAlignment="0" applyProtection="0"/>
    <xf numFmtId="0" fontId="19" fillId="49" borderId="0" applyNumberFormat="0" applyBorder="0" applyAlignment="0" applyProtection="0"/>
    <xf numFmtId="0" fontId="20" fillId="37" borderId="0" applyNumberFormat="0" applyBorder="0" applyAlignment="0" applyProtection="0"/>
    <xf numFmtId="0" fontId="7" fillId="61" borderId="2" applyNumberFormat="0" applyAlignment="0" applyProtection="0"/>
    <xf numFmtId="0" fontId="21" fillId="43" borderId="13" applyNumberFormat="0" applyAlignment="0" applyProtection="0"/>
    <xf numFmtId="0" fontId="21" fillId="21" borderId="13" applyNumberFormat="0" applyAlignment="0" applyProtection="0"/>
    <xf numFmtId="0" fontId="21" fillId="62" borderId="13" applyNumberFormat="0" applyAlignment="0" applyProtection="0"/>
    <xf numFmtId="0" fontId="7" fillId="61" borderId="2" applyNumberFormat="0" applyAlignment="0" applyProtection="0"/>
    <xf numFmtId="0" fontId="21" fillId="62" borderId="13" applyNumberFormat="0" applyAlignment="0" applyProtection="0"/>
    <xf numFmtId="0" fontId="7" fillId="61" borderId="2" applyNumberFormat="0" applyAlignment="0" applyProtection="0"/>
    <xf numFmtId="0" fontId="22" fillId="27" borderId="13" applyNumberFormat="0" applyAlignment="0" applyProtection="0"/>
    <xf numFmtId="0" fontId="23" fillId="0" borderId="14" applyNumberFormat="0" applyFill="0" applyAlignment="0" applyProtection="0"/>
    <xf numFmtId="0" fontId="8" fillId="0" borderId="4" applyNumberFormat="0" applyFill="0" applyAlignment="0" applyProtection="0"/>
    <xf numFmtId="0" fontId="24" fillId="41" borderId="15" applyNumberFormat="0" applyAlignment="0" applyProtection="0"/>
    <xf numFmtId="0" fontId="24" fillId="63" borderId="15" applyNumberFormat="0" applyAlignment="0" applyProtection="0"/>
    <xf numFmtId="0" fontId="9" fillId="5" borderId="5" applyNumberFormat="0" applyAlignment="0" applyProtection="0"/>
    <xf numFmtId="0" fontId="24" fillId="64" borderId="15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3" fillId="51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54" borderId="0" applyNumberFormat="0" applyBorder="0" applyAlignment="0" applyProtection="0"/>
    <xf numFmtId="0" fontId="13" fillId="51" borderId="0" applyNumberFormat="0" applyBorder="0" applyAlignment="0" applyProtection="0"/>
    <xf numFmtId="0" fontId="19" fillId="54" borderId="0" applyNumberFormat="0" applyBorder="0" applyAlignment="0" applyProtection="0"/>
    <xf numFmtId="0" fontId="13" fillId="51" borderId="0" applyNumberFormat="0" applyBorder="0" applyAlignment="0" applyProtection="0"/>
    <xf numFmtId="0" fontId="19" fillId="59" borderId="0" applyNumberFormat="0" applyBorder="0" applyAlignment="0" applyProtection="0"/>
    <xf numFmtId="0" fontId="19" fillId="67" borderId="0" applyNumberFormat="0" applyBorder="0" applyAlignment="0" applyProtection="0"/>
    <xf numFmtId="0" fontId="13" fillId="7" borderId="0" applyNumberFormat="0" applyBorder="0" applyAlignment="0" applyProtection="0"/>
    <xf numFmtId="0" fontId="19" fillId="42" borderId="0" applyNumberFormat="0" applyBorder="0" applyAlignment="0" applyProtection="0"/>
    <xf numFmtId="0" fontId="19" fillId="68" borderId="0" applyNumberFormat="0" applyBorder="0" applyAlignment="0" applyProtection="0"/>
    <xf numFmtId="0" fontId="13" fillId="10" borderId="0" applyNumberFormat="0" applyBorder="0" applyAlignment="0" applyProtection="0"/>
    <xf numFmtId="0" fontId="13" fillId="60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19" fillId="69" borderId="0" applyNumberFormat="0" applyBorder="0" applyAlignment="0" applyProtection="0"/>
    <xf numFmtId="0" fontId="13" fillId="60" borderId="0" applyNumberFormat="0" applyBorder="0" applyAlignment="0" applyProtection="0"/>
    <xf numFmtId="0" fontId="19" fillId="69" borderId="0" applyNumberFormat="0" applyBorder="0" applyAlignment="0" applyProtection="0"/>
    <xf numFmtId="0" fontId="13" fillId="60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3" fillId="15" borderId="0" applyNumberFormat="0" applyBorder="0" applyAlignment="0" applyProtection="0"/>
    <xf numFmtId="0" fontId="19" fillId="70" borderId="0" applyNumberFormat="0" applyBorder="0" applyAlignment="0" applyProtection="0"/>
    <xf numFmtId="0" fontId="19" fillId="71" borderId="0" applyNumberFormat="0" applyBorder="0" applyAlignment="0" applyProtection="0"/>
    <xf numFmtId="0" fontId="13" fillId="19" borderId="0" applyNumberFormat="0" applyBorder="0" applyAlignment="0" applyProtection="0"/>
    <xf numFmtId="44" fontId="14" fillId="0" borderId="0" applyFont="0" applyFill="0" applyBorder="0" applyAlignment="0" applyProtection="0"/>
    <xf numFmtId="164" fontId="14" fillId="0" borderId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ill="0" applyBorder="0" applyAlignment="0" applyProtection="0"/>
    <xf numFmtId="44" fontId="14" fillId="0" borderId="0" applyFont="0" applyFill="0" applyBorder="0" applyAlignment="0" applyProtection="0"/>
    <xf numFmtId="169" fontId="14" fillId="0" borderId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27" fillId="72" borderId="0" applyNumberFormat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49" fontId="17" fillId="0" borderId="0" applyFill="0" applyBorder="0" applyProtection="0">
      <alignment horizontal="left"/>
    </xf>
    <xf numFmtId="49" fontId="17" fillId="0" borderId="0" applyFill="0" applyBorder="0" applyProtection="0">
      <alignment horizontal="left"/>
    </xf>
    <xf numFmtId="0" fontId="5" fillId="48" borderId="2" applyNumberFormat="0" applyAlignment="0" applyProtection="0"/>
    <xf numFmtId="0" fontId="31" fillId="29" borderId="13" applyNumberFormat="0" applyAlignment="0" applyProtection="0"/>
    <xf numFmtId="0" fontId="31" fillId="31" borderId="13" applyNumberFormat="0" applyAlignment="0" applyProtection="0"/>
    <xf numFmtId="0" fontId="31" fillId="47" borderId="13" applyNumberFormat="0" applyAlignment="0" applyProtection="0"/>
    <xf numFmtId="0" fontId="5" fillId="48" borderId="2" applyNumberFormat="0" applyAlignment="0" applyProtection="0"/>
    <xf numFmtId="0" fontId="31" fillId="47" borderId="13" applyNumberFormat="0" applyAlignment="0" applyProtection="0"/>
    <xf numFmtId="0" fontId="5" fillId="48" borderId="2" applyNumberFormat="0" applyAlignment="0" applyProtection="0"/>
    <xf numFmtId="0" fontId="32" fillId="0" borderId="19" applyNumberFormat="0" applyFill="0" applyAlignment="0" applyProtection="0"/>
    <xf numFmtId="165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4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35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164" fontId="14" fillId="0" borderId="0"/>
    <xf numFmtId="164" fontId="1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" fillId="0" borderId="0"/>
    <xf numFmtId="0" fontId="18" fillId="0" borderId="0"/>
    <xf numFmtId="164" fontId="1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36" fillId="0" borderId="0"/>
    <xf numFmtId="0" fontId="36" fillId="0" borderId="0"/>
    <xf numFmtId="0" fontId="14" fillId="0" borderId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164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" fillId="0" borderId="0"/>
    <xf numFmtId="0" fontId="18" fillId="0" borderId="0"/>
    <xf numFmtId="164" fontId="14" fillId="0" borderId="0"/>
    <xf numFmtId="49" fontId="17" fillId="0" borderId="0">
      <alignment horizontal="left"/>
    </xf>
    <xf numFmtId="0" fontId="14" fillId="0" borderId="0"/>
    <xf numFmtId="164" fontId="14" fillId="0" borderId="0"/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" fillId="0" borderId="0"/>
    <xf numFmtId="0" fontId="18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164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4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" fillId="0" borderId="0"/>
    <xf numFmtId="0" fontId="18" fillId="0" borderId="0"/>
    <xf numFmtId="0" fontId="1" fillId="0" borderId="0"/>
    <xf numFmtId="0" fontId="18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4" fontId="1" fillId="0" borderId="0"/>
    <xf numFmtId="164" fontId="1" fillId="0" borderId="0"/>
    <xf numFmtId="0" fontId="1" fillId="0" borderId="0"/>
    <xf numFmtId="0" fontId="18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4" fontId="35" fillId="0" borderId="0"/>
    <xf numFmtId="164" fontId="14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26" borderId="20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4" fillId="26" borderId="13" applyNumberFormat="0" applyFont="0" applyAlignment="0" applyProtection="0"/>
    <xf numFmtId="0" fontId="6" fillId="61" borderId="3" applyNumberFormat="0" applyAlignment="0" applyProtection="0"/>
    <xf numFmtId="0" fontId="37" fillId="43" borderId="21" applyNumberFormat="0" applyAlignment="0" applyProtection="0"/>
    <xf numFmtId="0" fontId="14" fillId="0" borderId="0"/>
    <xf numFmtId="0" fontId="14" fillId="0" borderId="0"/>
    <xf numFmtId="0" fontId="6" fillId="61" borderId="3" applyNumberFormat="0" applyAlignment="0" applyProtection="0"/>
    <xf numFmtId="0" fontId="14" fillId="0" borderId="0"/>
    <xf numFmtId="0" fontId="6" fillId="61" borderId="3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14" fillId="0" borderId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" fontId="17" fillId="73" borderId="21" applyNumberFormat="0" applyProtection="0">
      <alignment vertical="center"/>
    </xf>
    <xf numFmtId="4" fontId="38" fillId="73" borderId="21" applyNumberFormat="0" applyProtection="0">
      <alignment vertical="center"/>
    </xf>
    <xf numFmtId="4" fontId="17" fillId="73" borderId="21" applyNumberFormat="0" applyProtection="0">
      <alignment horizontal="left" vertical="center" indent="1"/>
    </xf>
    <xf numFmtId="4" fontId="17" fillId="73" borderId="21" applyNumberFormat="0" applyProtection="0">
      <alignment horizontal="left" vertical="center" indent="1"/>
    </xf>
    <xf numFmtId="0" fontId="14" fillId="74" borderId="21" applyNumberFormat="0" applyProtection="0">
      <alignment horizontal="left" vertical="center" indent="1"/>
    </xf>
    <xf numFmtId="4" fontId="17" fillId="75" borderId="21" applyNumberFormat="0" applyProtection="0">
      <alignment horizontal="right" vertical="center"/>
    </xf>
    <xf numFmtId="4" fontId="17" fillId="76" borderId="21" applyNumberFormat="0" applyProtection="0">
      <alignment horizontal="right" vertical="center"/>
    </xf>
    <xf numFmtId="4" fontId="17" fillId="77" borderId="21" applyNumberFormat="0" applyProtection="0">
      <alignment horizontal="right" vertical="center"/>
    </xf>
    <xf numFmtId="4" fontId="17" fillId="78" borderId="21" applyNumberFormat="0" applyProtection="0">
      <alignment horizontal="right" vertical="center"/>
    </xf>
    <xf numFmtId="4" fontId="17" fillId="79" borderId="21" applyNumberFormat="0" applyProtection="0">
      <alignment horizontal="right" vertical="center"/>
    </xf>
    <xf numFmtId="4" fontId="17" fillId="80" borderId="21" applyNumberFormat="0" applyProtection="0">
      <alignment horizontal="right" vertical="center"/>
    </xf>
    <xf numFmtId="4" fontId="17" fillId="81" borderId="21" applyNumberFormat="0" applyProtection="0">
      <alignment horizontal="right" vertical="center"/>
    </xf>
    <xf numFmtId="4" fontId="17" fillId="23" borderId="21" applyNumberFormat="0" applyProtection="0">
      <alignment horizontal="right" vertical="center"/>
    </xf>
    <xf numFmtId="4" fontId="17" fillId="82" borderId="21" applyNumberFormat="0" applyProtection="0">
      <alignment horizontal="right" vertical="center"/>
    </xf>
    <xf numFmtId="4" fontId="16" fillId="83" borderId="21" applyNumberFormat="0" applyProtection="0">
      <alignment horizontal="left" vertical="center" indent="1"/>
    </xf>
    <xf numFmtId="4" fontId="17" fillId="84" borderId="22" applyNumberFormat="0" applyProtection="0">
      <alignment horizontal="left" vertical="center" indent="1"/>
    </xf>
    <xf numFmtId="4" fontId="39" fillId="85" borderId="0" applyNumberFormat="0" applyProtection="0">
      <alignment horizontal="left" vertical="center" indent="1"/>
    </xf>
    <xf numFmtId="0" fontId="14" fillId="74" borderId="21" applyNumberFormat="0" applyProtection="0">
      <alignment horizontal="left" vertical="center" indent="1"/>
    </xf>
    <xf numFmtId="4" fontId="17" fillId="84" borderId="21" applyNumberFormat="0" applyProtection="0">
      <alignment horizontal="left" vertical="center" indent="1"/>
    </xf>
    <xf numFmtId="4" fontId="17" fillId="86" borderId="21" applyNumberFormat="0" applyProtection="0">
      <alignment horizontal="left" vertical="center" indent="1"/>
    </xf>
    <xf numFmtId="0" fontId="14" fillId="86" borderId="21" applyNumberFormat="0" applyProtection="0">
      <alignment horizontal="left" vertical="center" indent="1"/>
    </xf>
    <xf numFmtId="0" fontId="14" fillId="86" borderId="21" applyNumberFormat="0" applyProtection="0">
      <alignment horizontal="left" vertical="center" indent="1"/>
    </xf>
    <xf numFmtId="0" fontId="14" fillId="87" borderId="21" applyNumberFormat="0" applyProtection="0">
      <alignment horizontal="left" vertical="center" indent="1"/>
    </xf>
    <xf numFmtId="0" fontId="14" fillId="87" borderId="21" applyNumberFormat="0" applyProtection="0">
      <alignment horizontal="left" vertical="center" indent="1"/>
    </xf>
    <xf numFmtId="0" fontId="14" fillId="88" borderId="21" applyNumberFormat="0" applyProtection="0">
      <alignment horizontal="left" vertical="center" indent="1"/>
    </xf>
    <xf numFmtId="0" fontId="14" fillId="88" borderId="21" applyNumberFormat="0" applyProtection="0">
      <alignment horizontal="left" vertical="center" indent="1"/>
    </xf>
    <xf numFmtId="0" fontId="14" fillId="74" borderId="21" applyNumberFormat="0" applyProtection="0">
      <alignment horizontal="left" vertical="center" indent="1"/>
    </xf>
    <xf numFmtId="0" fontId="14" fillId="74" borderId="21" applyNumberFormat="0" applyProtection="0">
      <alignment horizontal="left" vertical="center" indent="1"/>
    </xf>
    <xf numFmtId="4" fontId="17" fillId="20" borderId="21" applyNumberFormat="0" applyProtection="0">
      <alignment vertical="center"/>
    </xf>
    <xf numFmtId="4" fontId="38" fillId="20" borderId="21" applyNumberFormat="0" applyProtection="0">
      <alignment vertical="center"/>
    </xf>
    <xf numFmtId="4" fontId="17" fillId="20" borderId="21" applyNumberFormat="0" applyProtection="0">
      <alignment horizontal="left" vertical="center" indent="1"/>
    </xf>
    <xf numFmtId="4" fontId="17" fillId="20" borderId="21" applyNumberFormat="0" applyProtection="0">
      <alignment horizontal="left" vertical="center" indent="1"/>
    </xf>
    <xf numFmtId="4" fontId="17" fillId="84" borderId="21" applyNumberFormat="0" applyProtection="0">
      <alignment horizontal="right" vertical="center"/>
    </xf>
    <xf numFmtId="4" fontId="38" fillId="84" borderId="21" applyNumberFormat="0" applyProtection="0">
      <alignment horizontal="right" vertical="center"/>
    </xf>
    <xf numFmtId="0" fontId="14" fillId="74" borderId="21" applyNumberFormat="0" applyProtection="0">
      <alignment horizontal="left" vertical="center" indent="1"/>
    </xf>
    <xf numFmtId="0" fontId="14" fillId="74" borderId="21" applyNumberFormat="0" applyProtection="0">
      <alignment horizontal="left" vertical="center" indent="1"/>
    </xf>
    <xf numFmtId="0" fontId="40" fillId="0" borderId="0"/>
    <xf numFmtId="4" fontId="41" fillId="84" borderId="2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/>
    <xf numFmtId="0" fontId="1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23" applyNumberFormat="0" applyFill="0" applyAlignment="0" applyProtection="0"/>
    <xf numFmtId="0" fontId="14" fillId="0" borderId="0"/>
    <xf numFmtId="0" fontId="14" fillId="0" borderId="0"/>
    <xf numFmtId="0" fontId="28" fillId="0" borderId="16" applyNumberFormat="0" applyFill="0" applyAlignment="0" applyProtection="0"/>
    <xf numFmtId="0" fontId="14" fillId="0" borderId="0"/>
    <xf numFmtId="0" fontId="28" fillId="0" borderId="16" applyNumberFormat="0" applyFill="0" applyAlignment="0" applyProtection="0"/>
    <xf numFmtId="0" fontId="46" fillId="0" borderId="1" applyNumberFormat="0" applyFill="0" applyAlignment="0" applyProtection="0"/>
    <xf numFmtId="0" fontId="47" fillId="0" borderId="24" applyNumberFormat="0" applyFill="0" applyAlignment="0" applyProtection="0"/>
    <xf numFmtId="0" fontId="14" fillId="0" borderId="0"/>
    <xf numFmtId="0" fontId="14" fillId="0" borderId="0"/>
    <xf numFmtId="0" fontId="46" fillId="0" borderId="1" applyNumberFormat="0" applyFill="0" applyAlignment="0" applyProtection="0"/>
    <xf numFmtId="0" fontId="14" fillId="0" borderId="0"/>
    <xf numFmtId="0" fontId="46" fillId="0" borderId="1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14" fillId="0" borderId="0"/>
    <xf numFmtId="0" fontId="14" fillId="0" borderId="0"/>
    <xf numFmtId="0" fontId="30" fillId="0" borderId="25" applyNumberFormat="0" applyFill="0" applyAlignment="0" applyProtection="0"/>
    <xf numFmtId="0" fontId="14" fillId="0" borderId="0"/>
    <xf numFmtId="0" fontId="30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/>
    <xf numFmtId="0" fontId="14" fillId="0" borderId="0"/>
    <xf numFmtId="0" fontId="30" fillId="0" borderId="0" applyNumberFormat="0" applyFill="0" applyBorder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" fillId="0" borderId="0"/>
    <xf numFmtId="0" fontId="14" fillId="0" borderId="0"/>
    <xf numFmtId="0" fontId="43" fillId="0" borderId="0" applyNumberFormat="0" applyFill="0" applyBorder="0" applyAlignment="0" applyProtection="0"/>
    <xf numFmtId="0" fontId="14" fillId="0" borderId="0"/>
    <xf numFmtId="0" fontId="43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12" fillId="0" borderId="27" applyNumberFormat="0" applyFill="0" applyAlignment="0" applyProtection="0"/>
    <xf numFmtId="0" fontId="52" fillId="0" borderId="28" applyNumberFormat="0" applyFill="0" applyAlignment="0" applyProtection="0"/>
    <xf numFmtId="0" fontId="14" fillId="0" borderId="0"/>
    <xf numFmtId="0" fontId="14" fillId="0" borderId="0"/>
    <xf numFmtId="0" fontId="12" fillId="0" borderId="27" applyNumberFormat="0" applyFill="0" applyAlignment="0" applyProtection="0"/>
    <xf numFmtId="0" fontId="14" fillId="0" borderId="0"/>
    <xf numFmtId="0" fontId="12" fillId="0" borderId="27" applyNumberFormat="0" applyFill="0" applyAlignment="0" applyProtection="0"/>
    <xf numFmtId="0" fontId="20" fillId="28" borderId="0" applyNumberFormat="0" applyBorder="0" applyAlignment="0" applyProtection="0"/>
    <xf numFmtId="0" fontId="14" fillId="0" borderId="0"/>
    <xf numFmtId="0" fontId="3" fillId="3" borderId="0" applyNumberFormat="0" applyBorder="0" applyAlignment="0" applyProtection="0"/>
    <xf numFmtId="0" fontId="27" fillId="34" borderId="0" applyNumberFormat="0" applyBorder="0" applyAlignment="0" applyProtection="0"/>
    <xf numFmtId="0" fontId="14" fillId="0" borderId="0"/>
    <xf numFmtId="0" fontId="2" fillId="2" borderId="0" applyNumberFormat="0" applyBorder="0" applyAlignment="0" applyProtection="0"/>
    <xf numFmtId="44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36" applyNumberFormat="0" applyFill="0" applyAlignment="0" applyProtection="0"/>
    <xf numFmtId="0" fontId="66" fillId="0" borderId="1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100" borderId="2" applyNumberFormat="0" applyAlignment="0" applyProtection="0"/>
    <xf numFmtId="0" fontId="6" fillId="101" borderId="3" applyNumberFormat="0" applyAlignment="0" applyProtection="0"/>
    <xf numFmtId="0" fontId="7" fillId="101" borderId="2" applyNumberFormat="0" applyAlignment="0" applyProtection="0"/>
    <xf numFmtId="0" fontId="8" fillId="0" borderId="4" applyNumberFormat="0" applyFill="0" applyAlignment="0" applyProtection="0"/>
    <xf numFmtId="0" fontId="9" fillId="5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102" borderId="0" applyNumberFormat="0" applyBorder="0" applyAlignment="0" applyProtection="0"/>
    <xf numFmtId="0" fontId="1" fillId="103" borderId="0" applyNumberFormat="0" applyBorder="0" applyAlignment="0" applyProtection="0"/>
    <xf numFmtId="0" fontId="1" fillId="104" borderId="0" applyNumberFormat="0" applyBorder="0" applyAlignment="0" applyProtection="0"/>
    <xf numFmtId="0" fontId="13" fillId="105" borderId="0" applyNumberFormat="0" applyBorder="0" applyAlignment="0" applyProtection="0"/>
    <xf numFmtId="0" fontId="13" fillId="7" borderId="0" applyNumberFormat="0" applyBorder="0" applyAlignment="0" applyProtection="0"/>
    <xf numFmtId="0" fontId="1" fillId="106" borderId="0" applyNumberFormat="0" applyBorder="0" applyAlignment="0" applyProtection="0"/>
    <xf numFmtId="0" fontId="1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7" borderId="0" applyNumberFormat="0" applyBorder="0" applyAlignment="0" applyProtection="0"/>
    <xf numFmtId="0" fontId="1" fillId="108" borderId="0" applyNumberFormat="0" applyBorder="0" applyAlignment="0" applyProtection="0"/>
    <xf numFmtId="0" fontId="1" fillId="10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110" borderId="0" applyNumberFormat="0" applyBorder="0" applyAlignment="0" applyProtection="0"/>
    <xf numFmtId="0" fontId="1" fillId="111" borderId="0" applyNumberFormat="0" applyBorder="0" applyAlignment="0" applyProtection="0"/>
    <xf numFmtId="0" fontId="13" fillId="1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17" fillId="0" borderId="0">
      <alignment horizontal="left"/>
    </xf>
    <xf numFmtId="49" fontId="17" fillId="0" borderId="0">
      <alignment horizontal="left"/>
    </xf>
    <xf numFmtId="0" fontId="14" fillId="0" borderId="0"/>
    <xf numFmtId="0" fontId="18" fillId="0" borderId="0"/>
    <xf numFmtId="0" fontId="18" fillId="0" borderId="0"/>
    <xf numFmtId="43" fontId="14" fillId="0" borderId="0" applyFont="0" applyFill="0" applyBorder="0" applyAlignment="0" applyProtection="0"/>
    <xf numFmtId="0" fontId="18" fillId="0" borderId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" fillId="6" borderId="6" applyNumberFormat="0" applyFon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" fillId="0" borderId="0"/>
    <xf numFmtId="0" fontId="1" fillId="0" borderId="0"/>
    <xf numFmtId="0" fontId="18" fillId="114" borderId="0" applyNumberFormat="0" applyBorder="0" applyAlignment="0" applyProtection="0"/>
    <xf numFmtId="0" fontId="18" fillId="115" borderId="0" applyNumberFormat="0" applyBorder="0" applyAlignment="0" applyProtection="0"/>
    <xf numFmtId="0" fontId="18" fillId="116" borderId="0" applyNumberFormat="0" applyBorder="0" applyAlignment="0" applyProtection="0"/>
    <xf numFmtId="0" fontId="18" fillId="117" borderId="0" applyNumberFormat="0" applyBorder="0" applyAlignment="0" applyProtection="0"/>
    <xf numFmtId="0" fontId="18" fillId="40" borderId="0" applyNumberFormat="0" applyBorder="0" applyAlignment="0" applyProtection="0"/>
    <xf numFmtId="0" fontId="18" fillId="116" borderId="0" applyNumberFormat="0" applyBorder="0" applyAlignment="0" applyProtection="0"/>
    <xf numFmtId="0" fontId="18" fillId="118" borderId="0" applyNumberFormat="0" applyBorder="0" applyAlignment="0" applyProtection="0"/>
    <xf numFmtId="0" fontId="19" fillId="119" borderId="0" applyNumberFormat="0" applyBorder="0" applyAlignment="0" applyProtection="0"/>
    <xf numFmtId="0" fontId="68" fillId="21" borderId="13" applyNumberFormat="0" applyAlignment="0" applyProtection="0"/>
    <xf numFmtId="0" fontId="33" fillId="0" borderId="39" applyNumberFormat="0" applyFill="0" applyAlignment="0" applyProtection="0"/>
    <xf numFmtId="0" fontId="19" fillId="120" borderId="0" applyNumberFormat="0" applyBorder="0" applyAlignment="0" applyProtection="0"/>
    <xf numFmtId="0" fontId="19" fillId="121" borderId="0" applyNumberFormat="0" applyBorder="0" applyAlignment="0" applyProtection="0"/>
    <xf numFmtId="0" fontId="19" fillId="122" borderId="0" applyNumberFormat="0" applyBorder="0" applyAlignment="0" applyProtection="0"/>
    <xf numFmtId="0" fontId="19" fillId="123" borderId="0" applyNumberFormat="0" applyBorder="0" applyAlignment="0" applyProtection="0"/>
    <xf numFmtId="0" fontId="31" fillId="40" borderId="13" applyNumberFormat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0" fontId="69" fillId="4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4" fillId="0" borderId="0"/>
    <xf numFmtId="0" fontId="37" fillId="21" borderId="21" applyNumberFormat="0" applyAlignment="0" applyProtection="0"/>
    <xf numFmtId="9" fontId="14" fillId="0" borderId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23" applyNumberFormat="0" applyFill="0" applyAlignment="0" applyProtection="0"/>
    <xf numFmtId="0" fontId="71" fillId="0" borderId="24" applyNumberFormat="0" applyFill="0" applyAlignment="0" applyProtection="0"/>
    <xf numFmtId="0" fontId="72" fillId="0" borderId="2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20" fillId="115" borderId="0" applyNumberFormat="0" applyBorder="0" applyAlignment="0" applyProtection="0"/>
    <xf numFmtId="0" fontId="27" fillId="35" borderId="0" applyNumberFormat="0" applyBorder="0" applyAlignment="0" applyProtection="0"/>
    <xf numFmtId="172" fontId="14" fillId="0" borderId="0" applyFill="0" applyBorder="0" applyAlignment="0" applyProtection="0"/>
    <xf numFmtId="0" fontId="1" fillId="0" borderId="0"/>
    <xf numFmtId="0" fontId="1" fillId="103" borderId="0" applyNumberFormat="0" applyBorder="0" applyAlignment="0" applyProtection="0"/>
    <xf numFmtId="0" fontId="1" fillId="106" borderId="0" applyNumberFormat="0" applyBorder="0" applyAlignment="0" applyProtection="0"/>
    <xf numFmtId="0" fontId="1" fillId="11" borderId="0" applyNumberFormat="0" applyBorder="0" applyAlignment="0" applyProtection="0"/>
    <xf numFmtId="0" fontId="1" fillId="108" borderId="0" applyNumberFormat="0" applyBorder="0" applyAlignment="0" applyProtection="0"/>
    <xf numFmtId="0" fontId="1" fillId="110" borderId="0" applyNumberFormat="0" applyBorder="0" applyAlignment="0" applyProtection="0"/>
    <xf numFmtId="0" fontId="1" fillId="104" borderId="0" applyNumberFormat="0" applyBorder="0" applyAlignment="0" applyProtection="0"/>
    <xf numFmtId="0" fontId="1" fillId="12" borderId="0" applyNumberFormat="0" applyBorder="0" applyAlignment="0" applyProtection="0"/>
    <xf numFmtId="0" fontId="1" fillId="109" borderId="0" applyNumberFormat="0" applyBorder="0" applyAlignment="0" applyProtection="0"/>
    <xf numFmtId="0" fontId="1" fillId="111" borderId="0" applyNumberFormat="0" applyBorder="0" applyAlignment="0" applyProtection="0"/>
    <xf numFmtId="49" fontId="17" fillId="0" borderId="0" applyFill="0" applyBorder="0" applyProtection="0">
      <alignment horizontal="left"/>
    </xf>
    <xf numFmtId="170" fontId="14" fillId="0" borderId="0" applyFill="0" applyBorder="0" applyAlignment="0" applyProtection="0"/>
    <xf numFmtId="0" fontId="1" fillId="0" borderId="0"/>
    <xf numFmtId="0" fontId="1" fillId="0" borderId="0"/>
    <xf numFmtId="0" fontId="14" fillId="0" borderId="0"/>
    <xf numFmtId="49" fontId="17" fillId="0" borderId="0">
      <alignment horizontal="left"/>
    </xf>
    <xf numFmtId="0" fontId="1" fillId="6" borderId="6" applyNumberFormat="0" applyFont="0" applyAlignment="0" applyProtection="0"/>
    <xf numFmtId="0" fontId="1" fillId="0" borderId="0"/>
    <xf numFmtId="170" fontId="14" fillId="0" borderId="0" applyFill="0" applyBorder="0" applyAlignment="0" applyProtection="0"/>
    <xf numFmtId="0" fontId="1" fillId="0" borderId="0"/>
    <xf numFmtId="0" fontId="1" fillId="103" borderId="0" applyNumberFormat="0" applyBorder="0" applyAlignment="0" applyProtection="0"/>
    <xf numFmtId="0" fontId="1" fillId="103" borderId="0" applyNumberFormat="0" applyBorder="0" applyAlignment="0" applyProtection="0"/>
    <xf numFmtId="0" fontId="1" fillId="103" borderId="0" applyNumberFormat="0" applyBorder="0" applyAlignment="0" applyProtection="0"/>
    <xf numFmtId="0" fontId="1" fillId="103" borderId="0" applyNumberFormat="0" applyBorder="0" applyAlignment="0" applyProtection="0"/>
    <xf numFmtId="0" fontId="1" fillId="106" borderId="0" applyNumberFormat="0" applyBorder="0" applyAlignment="0" applyProtection="0"/>
    <xf numFmtId="0" fontId="1" fillId="106" borderId="0" applyNumberFormat="0" applyBorder="0" applyAlignment="0" applyProtection="0"/>
    <xf numFmtId="0" fontId="1" fillId="106" borderId="0" applyNumberFormat="0" applyBorder="0" applyAlignment="0" applyProtection="0"/>
    <xf numFmtId="0" fontId="1" fillId="10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8" borderId="0" applyNumberFormat="0" applyBorder="0" applyAlignment="0" applyProtection="0"/>
    <xf numFmtId="0" fontId="1" fillId="108" borderId="0" applyNumberFormat="0" applyBorder="0" applyAlignment="0" applyProtection="0"/>
    <xf numFmtId="0" fontId="1" fillId="108" borderId="0" applyNumberFormat="0" applyBorder="0" applyAlignment="0" applyProtection="0"/>
    <xf numFmtId="0" fontId="1" fillId="10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10" borderId="0" applyNumberFormat="0" applyBorder="0" applyAlignment="0" applyProtection="0"/>
    <xf numFmtId="0" fontId="1" fillId="110" borderId="0" applyNumberFormat="0" applyBorder="0" applyAlignment="0" applyProtection="0"/>
    <xf numFmtId="0" fontId="1" fillId="110" borderId="0" applyNumberFormat="0" applyBorder="0" applyAlignment="0" applyProtection="0"/>
    <xf numFmtId="0" fontId="1" fillId="110" borderId="0" applyNumberFormat="0" applyBorder="0" applyAlignment="0" applyProtection="0"/>
    <xf numFmtId="0" fontId="1" fillId="104" borderId="0" applyNumberFormat="0" applyBorder="0" applyAlignment="0" applyProtection="0"/>
    <xf numFmtId="0" fontId="1" fillId="104" borderId="0" applyNumberFormat="0" applyBorder="0" applyAlignment="0" applyProtection="0"/>
    <xf numFmtId="0" fontId="1" fillId="104" borderId="0" applyNumberFormat="0" applyBorder="0" applyAlignment="0" applyProtection="0"/>
    <xf numFmtId="0" fontId="1" fillId="10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09" borderId="0" applyNumberFormat="0" applyBorder="0" applyAlignment="0" applyProtection="0"/>
    <xf numFmtId="0" fontId="1" fillId="109" borderId="0" applyNumberFormat="0" applyBorder="0" applyAlignment="0" applyProtection="0"/>
    <xf numFmtId="0" fontId="1" fillId="109" borderId="0" applyNumberFormat="0" applyBorder="0" applyAlignment="0" applyProtection="0"/>
    <xf numFmtId="0" fontId="1" fillId="10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11" borderId="0" applyNumberFormat="0" applyBorder="0" applyAlignment="0" applyProtection="0"/>
    <xf numFmtId="0" fontId="1" fillId="111" borderId="0" applyNumberFormat="0" applyBorder="0" applyAlignment="0" applyProtection="0"/>
    <xf numFmtId="0" fontId="1" fillId="111" borderId="0" applyNumberFormat="0" applyBorder="0" applyAlignment="0" applyProtection="0"/>
    <xf numFmtId="0" fontId="1" fillId="111" borderId="0" applyNumberFormat="0" applyBorder="0" applyAlignment="0" applyProtection="0"/>
    <xf numFmtId="49" fontId="17" fillId="0" borderId="0" applyFill="0" applyBorder="0" applyProtection="0">
      <alignment horizontal="left"/>
    </xf>
    <xf numFmtId="49" fontId="17" fillId="0" borderId="0" applyFill="0" applyBorder="0" applyProtection="0">
      <alignment horizontal="left"/>
    </xf>
    <xf numFmtId="41" fontId="14" fillId="0" borderId="0" applyFont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1" fillId="0" borderId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113" borderId="20" applyNumberFormat="0" applyAlignment="0" applyProtection="0"/>
    <xf numFmtId="0" fontId="14" fillId="0" borderId="0"/>
    <xf numFmtId="0" fontId="1" fillId="103" borderId="0" applyNumberFormat="0" applyBorder="0" applyAlignment="0" applyProtection="0"/>
    <xf numFmtId="0" fontId="1" fillId="106" borderId="0" applyNumberFormat="0" applyBorder="0" applyAlignment="0" applyProtection="0"/>
    <xf numFmtId="0" fontId="1" fillId="11" borderId="0" applyNumberFormat="0" applyBorder="0" applyAlignment="0" applyProtection="0"/>
    <xf numFmtId="0" fontId="1" fillId="108" borderId="0" applyNumberFormat="0" applyBorder="0" applyAlignment="0" applyProtection="0"/>
    <xf numFmtId="0" fontId="1" fillId="16" borderId="0" applyNumberFormat="0" applyBorder="0" applyAlignment="0" applyProtection="0"/>
    <xf numFmtId="0" fontId="1" fillId="110" borderId="0" applyNumberFormat="0" applyBorder="0" applyAlignment="0" applyProtection="0"/>
    <xf numFmtId="0" fontId="1" fillId="10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09" borderId="0" applyNumberFormat="0" applyBorder="0" applyAlignment="0" applyProtection="0"/>
    <xf numFmtId="0" fontId="1" fillId="17" borderId="0" applyNumberFormat="0" applyBorder="0" applyAlignment="0" applyProtection="0"/>
    <xf numFmtId="0" fontId="1" fillId="111" borderId="0" applyNumberFormat="0" applyBorder="0" applyAlignment="0" applyProtection="0"/>
    <xf numFmtId="49" fontId="17" fillId="0" borderId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9" fontId="17" fillId="0" borderId="0">
      <alignment horizontal="left"/>
    </xf>
    <xf numFmtId="0" fontId="1" fillId="6" borderId="6" applyNumberFormat="0" applyFont="0" applyAlignment="0" applyProtection="0"/>
    <xf numFmtId="0" fontId="1" fillId="103" borderId="0" applyNumberFormat="0" applyBorder="0" applyAlignment="0" applyProtection="0"/>
    <xf numFmtId="0" fontId="1" fillId="106" borderId="0" applyNumberFormat="0" applyBorder="0" applyAlignment="0" applyProtection="0"/>
    <xf numFmtId="0" fontId="1" fillId="11" borderId="0" applyNumberFormat="0" applyBorder="0" applyAlignment="0" applyProtection="0"/>
    <xf numFmtId="0" fontId="1" fillId="108" borderId="0" applyNumberFormat="0" applyBorder="0" applyAlignment="0" applyProtection="0"/>
    <xf numFmtId="0" fontId="1" fillId="16" borderId="0" applyNumberFormat="0" applyBorder="0" applyAlignment="0" applyProtection="0"/>
    <xf numFmtId="0" fontId="1" fillId="110" borderId="0" applyNumberFormat="0" applyBorder="0" applyAlignment="0" applyProtection="0"/>
    <xf numFmtId="0" fontId="1" fillId="10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09" borderId="0" applyNumberFormat="0" applyBorder="0" applyAlignment="0" applyProtection="0"/>
    <xf numFmtId="0" fontId="1" fillId="17" borderId="0" applyNumberFormat="0" applyBorder="0" applyAlignment="0" applyProtection="0"/>
    <xf numFmtId="0" fontId="1" fillId="1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6" applyNumberFormat="0" applyFont="0" applyAlignment="0" applyProtection="0"/>
    <xf numFmtId="0" fontId="1" fillId="0" borderId="0"/>
    <xf numFmtId="0" fontId="1" fillId="0" borderId="0"/>
    <xf numFmtId="0" fontId="14" fillId="0" borderId="0"/>
    <xf numFmtId="0" fontId="7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103" borderId="0" applyNumberFormat="0" applyBorder="0" applyAlignment="0" applyProtection="0"/>
    <xf numFmtId="0" fontId="1" fillId="104" borderId="0" applyNumberFormat="0" applyBorder="0" applyAlignment="0" applyProtection="0"/>
    <xf numFmtId="0" fontId="1" fillId="106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8" borderId="0" applyNumberFormat="0" applyBorder="0" applyAlignment="0" applyProtection="0"/>
    <xf numFmtId="0" fontId="1" fillId="109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10" borderId="0" applyNumberFormat="0" applyBorder="0" applyAlignment="0" applyProtection="0"/>
    <xf numFmtId="0" fontId="1" fillId="111" borderId="0" applyNumberFormat="0" applyBorder="0" applyAlignment="0" applyProtection="0"/>
    <xf numFmtId="0" fontId="1" fillId="0" borderId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170" fontId="14" fillId="0" borderId="0" applyFill="0" applyBorder="0" applyAlignment="0" applyProtection="0"/>
    <xf numFmtId="0" fontId="14" fillId="0" borderId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49" fontId="17" fillId="0" borderId="0">
      <alignment horizontal="left"/>
    </xf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5" fillId="0" borderId="0"/>
    <xf numFmtId="0" fontId="1" fillId="0" borderId="0"/>
    <xf numFmtId="0" fontId="1" fillId="0" borderId="0"/>
    <xf numFmtId="0" fontId="1" fillId="103" borderId="0" applyNumberFormat="0" applyBorder="0" applyAlignment="0" applyProtection="0"/>
    <xf numFmtId="0" fontId="1" fillId="104" borderId="0" applyNumberFormat="0" applyBorder="0" applyAlignment="0" applyProtection="0"/>
    <xf numFmtId="0" fontId="1" fillId="106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8" borderId="0" applyNumberFormat="0" applyBorder="0" applyAlignment="0" applyProtection="0"/>
    <xf numFmtId="0" fontId="1" fillId="109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10" borderId="0" applyNumberFormat="0" applyBorder="0" applyAlignment="0" applyProtection="0"/>
    <xf numFmtId="0" fontId="1" fillId="111" borderId="0" applyNumberFormat="0" applyBorder="0" applyAlignment="0" applyProtection="0"/>
    <xf numFmtId="0" fontId="1" fillId="0" borderId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76" fillId="0" borderId="0"/>
    <xf numFmtId="49" fontId="77" fillId="0" borderId="0">
      <alignment horizontal="left"/>
    </xf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0" fontId="1" fillId="0" borderId="0"/>
    <xf numFmtId="0" fontId="13" fillId="48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3" borderId="0" applyNumberFormat="0" applyBorder="0" applyAlignment="0" applyProtection="0"/>
    <xf numFmtId="0" fontId="1" fillId="104" borderId="0" applyNumberFormat="0" applyBorder="0" applyAlignment="0" applyProtection="0"/>
    <xf numFmtId="0" fontId="1" fillId="106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8" borderId="0" applyNumberFormat="0" applyBorder="0" applyAlignment="0" applyProtection="0"/>
    <xf numFmtId="0" fontId="1" fillId="109" borderId="0" applyNumberFormat="0" applyBorder="0" applyAlignment="0" applyProtection="0"/>
    <xf numFmtId="164" fontId="14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10" borderId="0" applyNumberFormat="0" applyBorder="0" applyAlignment="0" applyProtection="0"/>
    <xf numFmtId="0" fontId="1" fillId="111" borderId="0" applyNumberFormat="0" applyBorder="0" applyAlignment="0" applyProtection="0"/>
    <xf numFmtId="164" fontId="14" fillId="0" borderId="0"/>
    <xf numFmtId="164" fontId="14" fillId="0" borderId="0"/>
    <xf numFmtId="164" fontId="14" fillId="0" borderId="0"/>
    <xf numFmtId="0" fontId="1" fillId="0" borderId="0"/>
    <xf numFmtId="0" fontId="34" fillId="0" borderId="0"/>
    <xf numFmtId="0" fontId="14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" fillId="0" borderId="0"/>
    <xf numFmtId="164" fontId="14" fillId="0" borderId="0"/>
    <xf numFmtId="0" fontId="14" fillId="0" borderId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0" fontId="5" fillId="48" borderId="2" applyNumberFormat="0" applyAlignment="0" applyProtection="0"/>
    <xf numFmtId="0" fontId="31" fillId="47" borderId="13" applyNumberFormat="0" applyAlignment="0" applyProtection="0"/>
    <xf numFmtId="0" fontId="31" fillId="29" borderId="13" applyNumberFormat="0" applyAlignment="0" applyProtection="0"/>
    <xf numFmtId="0" fontId="5" fillId="48" borderId="2" applyNumberFormat="0" applyAlignment="0" applyProtection="0"/>
    <xf numFmtId="167" fontId="14" fillId="0" borderId="0" applyFont="0" applyFill="0" applyBorder="0" applyAlignment="0" applyProtection="0"/>
    <xf numFmtId="164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9" fillId="71" borderId="0" applyNumberFormat="0" applyBorder="0" applyAlignment="0" applyProtection="0"/>
    <xf numFmtId="0" fontId="19" fillId="70" borderId="0" applyNumberFormat="0" applyBorder="0" applyAlignment="0" applyProtection="0"/>
    <xf numFmtId="0" fontId="19" fillId="51" borderId="0" applyNumberFormat="0" applyBorder="0" applyAlignment="0" applyProtection="0"/>
    <xf numFmtId="0" fontId="13" fillId="60" borderId="0" applyNumberFormat="0" applyBorder="0" applyAlignment="0" applyProtection="0"/>
    <xf numFmtId="0" fontId="19" fillId="55" borderId="0" applyNumberFormat="0" applyBorder="0" applyAlignment="0" applyProtection="0"/>
    <xf numFmtId="0" fontId="13" fillId="60" borderId="0" applyNumberFormat="0" applyBorder="0" applyAlignment="0" applyProtection="0"/>
    <xf numFmtId="0" fontId="19" fillId="68" borderId="0" applyNumberFormat="0" applyBorder="0" applyAlignment="0" applyProtection="0"/>
    <xf numFmtId="0" fontId="19" fillId="42" borderId="0" applyNumberFormat="0" applyBorder="0" applyAlignment="0" applyProtection="0"/>
    <xf numFmtId="0" fontId="19" fillId="67" borderId="0" applyNumberFormat="0" applyBorder="0" applyAlignment="0" applyProtection="0"/>
    <xf numFmtId="0" fontId="19" fillId="59" borderId="0" applyNumberFormat="0" applyBorder="0" applyAlignment="0" applyProtection="0"/>
    <xf numFmtId="0" fontId="13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65" borderId="0" applyNumberFormat="0" applyBorder="0" applyAlignment="0" applyProtection="0"/>
    <xf numFmtId="0" fontId="13" fillId="51" borderId="0" applyNumberFormat="0" applyBorder="0" applyAlignment="0" applyProtection="0"/>
    <xf numFmtId="0" fontId="24" fillId="41" borderId="15" applyNumberFormat="0" applyAlignment="0" applyProtection="0"/>
    <xf numFmtId="0" fontId="7" fillId="61" borderId="2" applyNumberFormat="0" applyAlignment="0" applyProtection="0"/>
    <xf numFmtId="0" fontId="21" fillId="62" borderId="13" applyNumberFormat="0" applyAlignment="0" applyProtection="0"/>
    <xf numFmtId="0" fontId="21" fillId="43" borderId="13" applyNumberFormat="0" applyAlignment="0" applyProtection="0"/>
    <xf numFmtId="0" fontId="7" fillId="61" borderId="2" applyNumberFormat="0" applyAlignment="0" applyProtection="0"/>
    <xf numFmtId="0" fontId="13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57" borderId="0" applyNumberFormat="0" applyBorder="0" applyAlignment="0" applyProtection="0"/>
    <xf numFmtId="0" fontId="19" fillId="51" borderId="0" applyNumberFormat="0" applyBorder="0" applyAlignment="0" applyProtection="0"/>
    <xf numFmtId="0" fontId="13" fillId="43" borderId="0" applyNumberFormat="0" applyBorder="0" applyAlignment="0" applyProtection="0"/>
    <xf numFmtId="0" fontId="19" fillId="55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9" fillId="25" borderId="0" applyNumberFormat="0" applyBorder="0" applyAlignment="0" applyProtection="0"/>
    <xf numFmtId="0" fontId="13" fillId="51" borderId="0" applyNumberFormat="0" applyBorder="0" applyAlignment="0" applyProtection="0"/>
    <xf numFmtId="0" fontId="19" fillId="52" borderId="0" applyNumberFormat="0" applyBorder="0" applyAlignment="0" applyProtection="0"/>
    <xf numFmtId="0" fontId="13" fillId="51" borderId="0" applyNumberFormat="0" applyBorder="0" applyAlignment="0" applyProtection="0"/>
    <xf numFmtId="0" fontId="1" fillId="48" borderId="0" applyNumberFormat="0" applyBorder="0" applyAlignment="0" applyProtection="0"/>
    <xf numFmtId="0" fontId="18" fillId="47" borderId="0" applyNumberFormat="0" applyBorder="0" applyAlignment="0" applyProtection="0"/>
    <xf numFmtId="0" fontId="18" fillId="49" borderId="0" applyNumberFormat="0" applyBorder="0" applyAlignment="0" applyProtection="0"/>
    <xf numFmtId="0" fontId="1" fillId="48" borderId="0" applyNumberFormat="0" applyBorder="0" applyAlignment="0" applyProtection="0"/>
    <xf numFmtId="0" fontId="1" fillId="17" borderId="0" applyNumberFormat="0" applyBorder="0" applyAlignment="0" applyProtection="0"/>
    <xf numFmtId="0" fontId="18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8" fillId="45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8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8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" fillId="26" borderId="0" applyNumberFormat="0" applyBorder="0" applyAlignment="0" applyProtection="0"/>
    <xf numFmtId="0" fontId="1" fillId="16" borderId="0" applyNumberFormat="0" applyBorder="0" applyAlignment="0" applyProtection="0"/>
    <xf numFmtId="0" fontId="18" fillId="40" borderId="0" applyNumberFormat="0" applyBorder="0" applyAlignment="0" applyProtection="0"/>
    <xf numFmtId="0" fontId="18" fillId="39" borderId="0" applyNumberFormat="0" applyBorder="0" applyAlignment="0" applyProtection="0"/>
    <xf numFmtId="0" fontId="1" fillId="29" borderId="0" applyNumberFormat="0" applyBorder="0" applyAlignment="0" applyProtection="0"/>
    <xf numFmtId="0" fontId="18" fillId="37" borderId="0" applyNumberFormat="0" applyBorder="0" applyAlignment="0" applyProtection="0"/>
    <xf numFmtId="0" fontId="1" fillId="6" borderId="6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8" fillId="33" borderId="0" applyNumberFormat="0" applyBorder="0" applyAlignment="0" applyProtection="0"/>
    <xf numFmtId="0" fontId="18" fillId="28" borderId="0" applyNumberFormat="0" applyBorder="0" applyAlignment="0" applyProtection="0"/>
    <xf numFmtId="0" fontId="1" fillId="25" borderId="0" applyNumberFormat="0" applyBorder="0" applyAlignment="0" applyProtection="0"/>
    <xf numFmtId="0" fontId="18" fillId="31" borderId="0" applyNumberFormat="0" applyBorder="0" applyAlignment="0" applyProtection="0"/>
    <xf numFmtId="0" fontId="18" fillId="24" borderId="0" applyNumberFormat="0" applyBorder="0" applyAlignment="0" applyProtection="0"/>
    <xf numFmtId="164" fontId="14" fillId="0" borderId="0"/>
    <xf numFmtId="164" fontId="14" fillId="0" borderId="0"/>
    <xf numFmtId="164" fontId="1" fillId="0" borderId="0"/>
    <xf numFmtId="164" fontId="14" fillId="0" borderId="0"/>
    <xf numFmtId="43" fontId="1" fillId="0" borderId="0" applyFont="0" applyFill="0" applyBorder="0" applyAlignment="0" applyProtection="0"/>
    <xf numFmtId="0" fontId="1" fillId="6" borderId="6" applyNumberFormat="0" applyFont="0" applyAlignment="0" applyProtection="0"/>
    <xf numFmtId="0" fontId="1" fillId="48" borderId="0" applyNumberFormat="0" applyBorder="0" applyAlignment="0" applyProtection="0"/>
    <xf numFmtId="49" fontId="17" fillId="0" borderId="0">
      <alignment horizontal="left"/>
    </xf>
    <xf numFmtId="0" fontId="13" fillId="25" borderId="0" applyNumberFormat="0" applyBorder="0" applyAlignment="0" applyProtection="0"/>
    <xf numFmtId="0" fontId="19" fillId="45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6" borderId="0" applyNumberFormat="0" applyBorder="0" applyAlignment="0" applyProtection="0"/>
    <xf numFmtId="0" fontId="18" fillId="3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65" fontId="14" fillId="0" borderId="0" applyFill="0" applyBorder="0" applyAlignment="0" applyProtection="0"/>
    <xf numFmtId="164" fontId="14" fillId="0" borderId="0"/>
    <xf numFmtId="43" fontId="1" fillId="0" borderId="0" applyFont="0" applyFill="0" applyBorder="0" applyAlignment="0" applyProtection="0"/>
    <xf numFmtId="170" fontId="14" fillId="0" borderId="0" applyFill="0" applyBorder="0" applyAlignment="0" applyProtection="0"/>
    <xf numFmtId="49" fontId="17" fillId="0" borderId="0" applyFill="0" applyBorder="0" applyProtection="0">
      <alignment horizontal="left"/>
    </xf>
    <xf numFmtId="170" fontId="14" fillId="0" borderId="0" applyFill="0" applyBorder="0" applyAlignment="0" applyProtection="0"/>
    <xf numFmtId="0" fontId="76" fillId="0" borderId="0"/>
    <xf numFmtId="49" fontId="17" fillId="0" borderId="0">
      <alignment horizontal="left"/>
    </xf>
    <xf numFmtId="49" fontId="17" fillId="0" borderId="0">
      <alignment horizontal="left"/>
    </xf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1" fillId="0" borderId="0"/>
    <xf numFmtId="164" fontId="14" fillId="0" borderId="0"/>
    <xf numFmtId="164" fontId="1" fillId="0" borderId="0"/>
    <xf numFmtId="164" fontId="14" fillId="0" borderId="0"/>
    <xf numFmtId="164" fontId="14" fillId="0" borderId="0"/>
    <xf numFmtId="164" fontId="1" fillId="0" borderId="0"/>
    <xf numFmtId="164" fontId="14" fillId="0" borderId="0"/>
    <xf numFmtId="0" fontId="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1" fillId="0" borderId="0"/>
    <xf numFmtId="0" fontId="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164" fontId="14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164" fontId="35" fillId="0" borderId="0"/>
    <xf numFmtId="164" fontId="14" fillId="0" borderId="0"/>
    <xf numFmtId="0" fontId="1" fillId="0" borderId="0"/>
    <xf numFmtId="164" fontId="14" fillId="0" borderId="0"/>
    <xf numFmtId="0" fontId="14" fillId="0" borderId="0"/>
    <xf numFmtId="164" fontId="14" fillId="0" borderId="0"/>
    <xf numFmtId="0" fontId="14" fillId="0" borderId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26" borderId="20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36" borderId="20" applyNumberForma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164" fontId="1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4" fillId="0" borderId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18" fillId="6" borderId="6" applyNumberFormat="0" applyFont="0" applyAlignment="0" applyProtection="0"/>
    <xf numFmtId="0" fontId="6" fillId="61" borderId="3" applyNumberFormat="0" applyAlignment="0" applyProtection="0"/>
    <xf numFmtId="0" fontId="37" fillId="43" borderId="21" applyNumberFormat="0" applyAlignment="0" applyProtection="0"/>
    <xf numFmtId="0" fontId="14" fillId="0" borderId="0"/>
    <xf numFmtId="0" fontId="6" fillId="61" borderId="3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ill="0" applyBorder="0" applyAlignment="0" applyProtection="0"/>
    <xf numFmtId="0" fontId="14" fillId="0" borderId="0"/>
    <xf numFmtId="0" fontId="14" fillId="0" borderId="0"/>
    <xf numFmtId="0" fontId="44" fillId="0" borderId="16" applyNumberFormat="0" applyFill="0" applyAlignment="0" applyProtection="0"/>
    <xf numFmtId="0" fontId="45" fillId="0" borderId="23" applyNumberFormat="0" applyFill="0" applyAlignment="0" applyProtection="0"/>
    <xf numFmtId="0" fontId="14" fillId="0" borderId="0"/>
    <xf numFmtId="0" fontId="28" fillId="0" borderId="16" applyNumberFormat="0" applyFill="0" applyAlignment="0" applyProtection="0"/>
    <xf numFmtId="0" fontId="46" fillId="0" borderId="1" applyNumberFormat="0" applyFill="0" applyAlignment="0" applyProtection="0"/>
    <xf numFmtId="0" fontId="47" fillId="0" borderId="24" applyNumberFormat="0" applyFill="0" applyAlignment="0" applyProtection="0"/>
    <xf numFmtId="0" fontId="14" fillId="0" borderId="0"/>
    <xf numFmtId="0" fontId="46" fillId="0" borderId="1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14" fillId="0" borderId="0"/>
    <xf numFmtId="0" fontId="30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" fillId="0" borderId="0"/>
    <xf numFmtId="0" fontId="43" fillId="0" borderId="0" applyNumberFormat="0" applyFill="0" applyBorder="0" applyAlignment="0" applyProtection="0"/>
    <xf numFmtId="0" fontId="12" fillId="0" borderId="27" applyNumberFormat="0" applyFill="0" applyAlignment="0" applyProtection="0"/>
    <xf numFmtId="0" fontId="52" fillId="0" borderId="28" applyNumberFormat="0" applyFill="0" applyAlignment="0" applyProtection="0"/>
    <xf numFmtId="0" fontId="14" fillId="0" borderId="0"/>
    <xf numFmtId="0" fontId="12" fillId="0" borderId="27" applyNumberFormat="0" applyFill="0" applyAlignment="0" applyProtection="0"/>
    <xf numFmtId="0" fontId="20" fillId="28" borderId="0" applyNumberFormat="0" applyBorder="0" applyAlignment="0" applyProtection="0"/>
    <xf numFmtId="0" fontId="14" fillId="0" borderId="0"/>
    <xf numFmtId="0" fontId="27" fillId="34" borderId="0" applyNumberFormat="0" applyBorder="0" applyAlignment="0" applyProtection="0"/>
    <xf numFmtId="0" fontId="14" fillId="0" borderId="0"/>
    <xf numFmtId="44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/>
    <xf numFmtId="0" fontId="15" fillId="95" borderId="7" xfId="3" applyFont="1" applyFill="1" applyBorder="1" applyAlignment="1">
      <alignment horizontal="center" vertical="center" wrapText="1"/>
    </xf>
    <xf numFmtId="0" fontId="15" fillId="35" borderId="7" xfId="3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9" xfId="0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/>
    </xf>
    <xf numFmtId="0" fontId="0" fillId="0" borderId="31" xfId="0" applyBorder="1"/>
    <xf numFmtId="0" fontId="0" fillId="0" borderId="12" xfId="0" applyBorder="1"/>
    <xf numFmtId="0" fontId="53" fillId="0" borderId="12" xfId="0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53" fillId="0" borderId="9" xfId="0" applyFont="1" applyBorder="1" applyAlignment="1">
      <alignment vertical="center"/>
    </xf>
    <xf numFmtId="0" fontId="15" fillId="0" borderId="29" xfId="3" applyFont="1" applyBorder="1" applyAlignment="1">
      <alignment horizontal="center" vertical="center" wrapText="1"/>
    </xf>
    <xf numFmtId="164" fontId="53" fillId="0" borderId="12" xfId="663" applyFont="1" applyBorder="1" applyAlignment="1">
      <alignment vertical="center"/>
    </xf>
    <xf numFmtId="10" fontId="0" fillId="0" borderId="12" xfId="0" applyNumberFormat="1" applyBorder="1"/>
    <xf numFmtId="1" fontId="0" fillId="0" borderId="12" xfId="0" applyNumberFormat="1" applyBorder="1"/>
    <xf numFmtId="10" fontId="0" fillId="0" borderId="0" xfId="0" applyNumberFormat="1"/>
    <xf numFmtId="1" fontId="0" fillId="0" borderId="0" xfId="0" applyNumberFormat="1"/>
    <xf numFmtId="10" fontId="0" fillId="0" borderId="31" xfId="0" applyNumberFormat="1" applyBorder="1"/>
    <xf numFmtId="1" fontId="0" fillId="0" borderId="31" xfId="0" applyNumberFormat="1" applyBorder="1"/>
    <xf numFmtId="2" fontId="0" fillId="0" borderId="0" xfId="0" applyNumberFormat="1"/>
    <xf numFmtId="0" fontId="15" fillId="35" borderId="33" xfId="3" applyFont="1" applyFill="1" applyBorder="1" applyAlignment="1">
      <alignment horizontal="center" vertical="center"/>
    </xf>
    <xf numFmtId="0" fontId="15" fillId="89" borderId="33" xfId="3" applyFont="1" applyFill="1" applyBorder="1" applyAlignment="1">
      <alignment horizontal="center" vertical="center" wrapText="1"/>
    </xf>
    <xf numFmtId="0" fontId="15" fillId="90" borderId="33" xfId="3" applyFont="1" applyFill="1" applyBorder="1" applyAlignment="1">
      <alignment horizontal="center" vertical="center" wrapText="1"/>
    </xf>
    <xf numFmtId="0" fontId="15" fillId="91" borderId="33" xfId="3" applyFont="1" applyFill="1" applyBorder="1" applyAlignment="1">
      <alignment horizontal="center" vertical="center" wrapText="1"/>
    </xf>
    <xf numFmtId="0" fontId="15" fillId="92" borderId="33" xfId="3" applyFont="1" applyFill="1" applyBorder="1" applyAlignment="1">
      <alignment horizontal="center" vertical="center" wrapText="1"/>
    </xf>
    <xf numFmtId="0" fontId="15" fillId="93" borderId="33" xfId="3" applyFont="1" applyFill="1" applyBorder="1" applyAlignment="1">
      <alignment horizontal="center" vertical="center" wrapText="1"/>
    </xf>
    <xf numFmtId="0" fontId="15" fillId="94" borderId="33" xfId="3" applyFont="1" applyFill="1" applyBorder="1" applyAlignment="1">
      <alignment horizontal="center" vertical="center" wrapText="1"/>
    </xf>
    <xf numFmtId="0" fontId="15" fillId="95" borderId="33" xfId="3" applyFont="1" applyFill="1" applyBorder="1" applyAlignment="1">
      <alignment horizontal="center" vertical="center" wrapText="1"/>
    </xf>
    <xf numFmtId="0" fontId="15" fillId="96" borderId="33" xfId="3" applyFont="1" applyFill="1" applyBorder="1" applyAlignment="1">
      <alignment horizontal="center" vertical="center" wrapText="1"/>
    </xf>
    <xf numFmtId="0" fontId="15" fillId="97" borderId="33" xfId="3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0" xfId="0" applyBorder="1"/>
    <xf numFmtId="0" fontId="0" fillId="0" borderId="34" xfId="0" applyBorder="1"/>
    <xf numFmtId="2" fontId="0" fillId="0" borderId="8" xfId="0" applyNumberFormat="1" applyBorder="1"/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5" fillId="35" borderId="33" xfId="3" applyFon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12" xfId="0" applyNumberFormat="1" applyBorder="1"/>
    <xf numFmtId="166" fontId="0" fillId="0" borderId="31" xfId="0" applyNumberFormat="1" applyBorder="1"/>
    <xf numFmtId="2" fontId="0" fillId="0" borderId="12" xfId="0" applyNumberFormat="1" applyBorder="1"/>
    <xf numFmtId="2" fontId="0" fillId="0" borderId="31" xfId="0" applyNumberFormat="1" applyBorder="1"/>
    <xf numFmtId="2" fontId="0" fillId="0" borderId="30" xfId="0" applyNumberFormat="1" applyBorder="1"/>
    <xf numFmtId="2" fontId="0" fillId="0" borderId="34" xfId="0" applyNumberFormat="1" applyBorder="1"/>
    <xf numFmtId="2" fontId="15" fillId="0" borderId="0" xfId="3" applyNumberFormat="1" applyFont="1" applyAlignment="1">
      <alignment horizontal="center" vertical="center"/>
    </xf>
    <xf numFmtId="2" fontId="15" fillId="0" borderId="0" xfId="3" applyNumberFormat="1" applyFont="1" applyAlignment="1">
      <alignment horizontal="center" vertical="center" wrapText="1"/>
    </xf>
    <xf numFmtId="166" fontId="15" fillId="0" borderId="0" xfId="3" applyNumberFormat="1" applyFont="1" applyAlignment="1">
      <alignment horizontal="center" vertical="center" wrapText="1"/>
    </xf>
    <xf numFmtId="0" fontId="0" fillId="0" borderId="7" xfId="0" applyBorder="1"/>
    <xf numFmtId="2" fontId="0" fillId="0" borderId="7" xfId="0" applyNumberFormat="1" applyBorder="1"/>
    <xf numFmtId="0" fontId="54" fillId="0" borderId="0" xfId="0" applyFont="1" applyAlignment="1">
      <alignment wrapText="1"/>
    </xf>
    <xf numFmtId="0" fontId="55" fillId="0" borderId="0" xfId="0" applyFont="1"/>
    <xf numFmtId="3" fontId="0" fillId="0" borderId="0" xfId="0" applyNumberFormat="1"/>
    <xf numFmtId="3" fontId="0" fillId="0" borderId="12" xfId="0" applyNumberFormat="1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11" xfId="0" applyNumberFormat="1" applyBorder="1"/>
    <xf numFmtId="4" fontId="0" fillId="0" borderId="0" xfId="0" applyNumberFormat="1"/>
    <xf numFmtId="4" fontId="0" fillId="0" borderId="12" xfId="0" applyNumberFormat="1" applyBorder="1"/>
    <xf numFmtId="4" fontId="0" fillId="0" borderId="31" xfId="0" applyNumberFormat="1" applyBorder="1"/>
    <xf numFmtId="0" fontId="0" fillId="98" borderId="0" xfId="0" applyFill="1"/>
    <xf numFmtId="0" fontId="0" fillId="98" borderId="12" xfId="0" applyFill="1" applyBorder="1"/>
    <xf numFmtId="0" fontId="0" fillId="98" borderId="3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0" fillId="0" borderId="0" xfId="0" applyFont="1" applyAlignment="1">
      <alignment horizontal="justify"/>
    </xf>
    <xf numFmtId="0" fontId="62" fillId="0" borderId="0" xfId="0" applyFont="1" applyAlignment="1">
      <alignment horizontal="left" indent="4"/>
    </xf>
    <xf numFmtId="0" fontId="56" fillId="0" borderId="0" xfId="0" applyFont="1" applyAlignment="1">
      <alignment horizontal="justify"/>
    </xf>
    <xf numFmtId="0" fontId="0" fillId="0" borderId="10" xfId="0" applyBorder="1"/>
    <xf numFmtId="0" fontId="59" fillId="0" borderId="0" xfId="0" applyFont="1"/>
    <xf numFmtId="9" fontId="0" fillId="0" borderId="0" xfId="3534" applyFont="1"/>
    <xf numFmtId="0" fontId="15" fillId="99" borderId="33" xfId="3" applyFont="1" applyFill="1" applyBorder="1" applyAlignment="1">
      <alignment horizontal="center" vertical="center" wrapText="1"/>
    </xf>
    <xf numFmtId="0" fontId="0" fillId="98" borderId="8" xfId="0" applyFill="1" applyBorder="1"/>
    <xf numFmtId="3" fontId="0" fillId="98" borderId="0" xfId="0" applyNumberFormat="1" applyFill="1"/>
    <xf numFmtId="10" fontId="0" fillId="98" borderId="0" xfId="0" applyNumberFormat="1" applyFill="1"/>
    <xf numFmtId="1" fontId="0" fillId="98" borderId="0" xfId="0" applyNumberFormat="1" applyFill="1"/>
    <xf numFmtId="0" fontId="0" fillId="98" borderId="30" xfId="0" applyFill="1" applyBorder="1"/>
    <xf numFmtId="3" fontId="0" fillId="98" borderId="12" xfId="0" applyNumberFormat="1" applyFill="1" applyBorder="1"/>
    <xf numFmtId="10" fontId="0" fillId="98" borderId="12" xfId="0" applyNumberFormat="1" applyFill="1" applyBorder="1"/>
    <xf numFmtId="1" fontId="0" fillId="98" borderId="12" xfId="0" applyNumberFormat="1" applyFill="1" applyBorder="1"/>
    <xf numFmtId="0" fontId="0" fillId="98" borderId="32" xfId="0" applyFill="1" applyBorder="1"/>
    <xf numFmtId="0" fontId="0" fillId="98" borderId="34" xfId="0" applyFill="1" applyBorder="1"/>
    <xf numFmtId="3" fontId="0" fillId="98" borderId="31" xfId="0" applyNumberFormat="1" applyFill="1" applyBorder="1"/>
    <xf numFmtId="10" fontId="0" fillId="98" borderId="31" xfId="0" applyNumberFormat="1" applyFill="1" applyBorder="1"/>
    <xf numFmtId="1" fontId="0" fillId="98" borderId="31" xfId="0" applyNumberFormat="1" applyFill="1" applyBorder="1"/>
    <xf numFmtId="166" fontId="0" fillId="0" borderId="0" xfId="3534" applyNumberFormat="1" applyFont="1"/>
    <xf numFmtId="0" fontId="0" fillId="0" borderId="0" xfId="0" applyAlignment="1">
      <alignment horizontal="center"/>
    </xf>
    <xf numFmtId="0" fontId="60" fillId="0" borderId="0" xfId="0" applyFont="1" applyAlignment="1">
      <alignment horizontal="left" vertical="top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60" fillId="0" borderId="0" xfId="0" applyFont="1" applyAlignment="1">
      <alignment horizontal="center"/>
    </xf>
  </cellXfs>
  <cellStyles count="5813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Colore 1" xfId="3555" builtinId="30" customBuiltin="1"/>
    <cellStyle name="20% - Colore 1 10" xfId="4260"/>
    <cellStyle name="20% - Colore 1 11" xfId="4288"/>
    <cellStyle name="20% - Colore 1 12" xfId="4322"/>
    <cellStyle name="20% - Colore 1 13" xfId="4364"/>
    <cellStyle name="20% - Colore 1 2" xfId="15"/>
    <cellStyle name="20% - Colore 1 2 2" xfId="16"/>
    <cellStyle name="20% - Colore 1 2 2 2" xfId="17"/>
    <cellStyle name="20% - Colore 1 2 2 3" xfId="4474"/>
    <cellStyle name="20% - Colore 1 2 3" xfId="18"/>
    <cellStyle name="20% - Colore 1 2 3 2" xfId="4473"/>
    <cellStyle name="20% - Colore 1 2 3 3" xfId="3932"/>
    <cellStyle name="20% - Colore 1 2 4" xfId="4494"/>
    <cellStyle name="20% - Colore 1 3" xfId="19"/>
    <cellStyle name="20% - Colore 1 3 2" xfId="20"/>
    <cellStyle name="20% - Colore 1 3 3" xfId="4493"/>
    <cellStyle name="20% - Colore 1 4" xfId="21"/>
    <cellStyle name="20% - Colore 1 4 2" xfId="4492"/>
    <cellStyle name="20% - Colore 1 4 3" xfId="4030"/>
    <cellStyle name="20% - Colore 1 5" xfId="4049"/>
    <cellStyle name="20% - Colore 1 6" xfId="4050"/>
    <cellStyle name="20% - Colore 1 7" xfId="4051"/>
    <cellStyle name="20% - Colore 1 8" xfId="4052"/>
    <cellStyle name="20% - Colore 1 9" xfId="4239"/>
    <cellStyle name="20% - Colore 2" xfId="3559" builtinId="34" customBuiltin="1"/>
    <cellStyle name="20% - Colore 2 10" xfId="4261"/>
    <cellStyle name="20% - Colore 2 11" xfId="4290"/>
    <cellStyle name="20% - Colore 2 12" xfId="4324"/>
    <cellStyle name="20% - Colore 2 13" xfId="4366"/>
    <cellStyle name="20% - Colore 2 2" xfId="22"/>
    <cellStyle name="20% - Colore 2 2 2" xfId="23"/>
    <cellStyle name="20% - Colore 2 2 2 2" xfId="24"/>
    <cellStyle name="20% - Colore 2 2 2 3" xfId="4471"/>
    <cellStyle name="20% - Colore 2 2 3" xfId="25"/>
    <cellStyle name="20% - Colore 2 2 3 2" xfId="4470"/>
    <cellStyle name="20% - Colore 2 2 3 3" xfId="3933"/>
    <cellStyle name="20% - Colore 2 2 4" xfId="4472"/>
    <cellStyle name="20% - Colore 2 3" xfId="26"/>
    <cellStyle name="20% - Colore 2 3 2" xfId="27"/>
    <cellStyle name="20% - Colore 2 3 3" xfId="4491"/>
    <cellStyle name="20% - Colore 2 4" xfId="28"/>
    <cellStyle name="20% - Colore 2 4 2" xfId="4490"/>
    <cellStyle name="20% - Colore 2 4 3" xfId="4031"/>
    <cellStyle name="20% - Colore 2 5" xfId="4053"/>
    <cellStyle name="20% - Colore 2 6" xfId="4054"/>
    <cellStyle name="20% - Colore 2 7" xfId="4055"/>
    <cellStyle name="20% - Colore 2 8" xfId="4056"/>
    <cellStyle name="20% - Colore 2 9" xfId="4240"/>
    <cellStyle name="20% - Colore 3" xfId="3563" builtinId="38" customBuiltin="1"/>
    <cellStyle name="20% - Colore 3 10" xfId="4262"/>
    <cellStyle name="20% - Colore 3 11" xfId="4292"/>
    <cellStyle name="20% - Colore 3 12" xfId="4326"/>
    <cellStyle name="20% - Colore 3 13" xfId="4368"/>
    <cellStyle name="20% - Colore 3 2" xfId="29"/>
    <cellStyle name="20% - Colore 3 2 2" xfId="30"/>
    <cellStyle name="20% - Colore 3 2 2 2" xfId="31"/>
    <cellStyle name="20% - Colore 3 2 2 3" xfId="4489"/>
    <cellStyle name="20% - Colore 3 2 3" xfId="32"/>
    <cellStyle name="20% - Colore 3 2 4" xfId="4469"/>
    <cellStyle name="20% - Colore 3 3" xfId="33"/>
    <cellStyle name="20% - Colore 3 3 2" xfId="34"/>
    <cellStyle name="20% - Colore 3 3 3" xfId="4468"/>
    <cellStyle name="20% - Colore 3 4" xfId="35"/>
    <cellStyle name="20% - Colore 3 4 2" xfId="4488"/>
    <cellStyle name="20% - Colore 3 4 3" xfId="4032"/>
    <cellStyle name="20% - Colore 3 5" xfId="4057"/>
    <cellStyle name="20% - Colore 3 6" xfId="4058"/>
    <cellStyle name="20% - Colore 3 7" xfId="4059"/>
    <cellStyle name="20% - Colore 3 8" xfId="4060"/>
    <cellStyle name="20% - Colore 3 9" xfId="4241"/>
    <cellStyle name="20% - Colore 4" xfId="3567" builtinId="42" customBuiltin="1"/>
    <cellStyle name="20% - Colore 4 10" xfId="4263"/>
    <cellStyle name="20% - Colore 4 11" xfId="4294"/>
    <cellStyle name="20% - Colore 4 12" xfId="4328"/>
    <cellStyle name="20% - Colore 4 13" xfId="4370"/>
    <cellStyle name="20% - Colore 4 2" xfId="36"/>
    <cellStyle name="20% - Colore 4 2 2" xfId="37"/>
    <cellStyle name="20% - Colore 4 2 2 2" xfId="38"/>
    <cellStyle name="20% - Colore 4 2 2 3" xfId="4466"/>
    <cellStyle name="20% - Colore 4 2 3" xfId="39"/>
    <cellStyle name="20% - Colore 4 2 3 2" xfId="4486"/>
    <cellStyle name="20% - Colore 4 2 3 3" xfId="3934"/>
    <cellStyle name="20% - Colore 4 2 4" xfId="4487"/>
    <cellStyle name="20% - Colore 4 3" xfId="40"/>
    <cellStyle name="20% - Colore 4 3 2" xfId="41"/>
    <cellStyle name="20% - Colore 4 3 3" xfId="4485"/>
    <cellStyle name="20% - Colore 4 4" xfId="42"/>
    <cellStyle name="20% - Colore 4 4 2" xfId="4465"/>
    <cellStyle name="20% - Colore 4 4 3" xfId="4033"/>
    <cellStyle name="20% - Colore 4 5" xfId="4061"/>
    <cellStyle name="20% - Colore 4 6" xfId="4062"/>
    <cellStyle name="20% - Colore 4 7" xfId="4063"/>
    <cellStyle name="20% - Colore 4 8" xfId="4064"/>
    <cellStyle name="20% - Colore 4 9" xfId="4242"/>
    <cellStyle name="20% - Colore 5" xfId="3571" builtinId="46" customBuiltin="1"/>
    <cellStyle name="20% - Colore 5 10" xfId="4296"/>
    <cellStyle name="20% - Colore 5 11" xfId="4330"/>
    <cellStyle name="20% - Colore 5 12" xfId="4373"/>
    <cellStyle name="20% - Colore 5 2" xfId="43"/>
    <cellStyle name="20% - Colore 5 2 2" xfId="44"/>
    <cellStyle name="20% - Colore 5 2 2 2" xfId="4463"/>
    <cellStyle name="20% - Colore 5 2 2 3" xfId="3935"/>
    <cellStyle name="20% - Colore 5 2 3" xfId="4464"/>
    <cellStyle name="20% - Colore 5 3" xfId="45"/>
    <cellStyle name="20% - Colore 5 3 2" xfId="4462"/>
    <cellStyle name="20% - Colore 5 4" xfId="4065"/>
    <cellStyle name="20% - Colore 5 5" xfId="4066"/>
    <cellStyle name="20% - Colore 5 6" xfId="4067"/>
    <cellStyle name="20% - Colore 5 7" xfId="4068"/>
    <cellStyle name="20% - Colore 5 8" xfId="4243"/>
    <cellStyle name="20% - Colore 5 9" xfId="4264"/>
    <cellStyle name="20% - Colore 6" xfId="3575" builtinId="50" customBuiltin="1"/>
    <cellStyle name="20% - Colore 6 10" xfId="4265"/>
    <cellStyle name="20% - Colore 6 11" xfId="4298"/>
    <cellStyle name="20% - Colore 6 12" xfId="4332"/>
    <cellStyle name="20% - Colore 6 13" xfId="4375"/>
    <cellStyle name="20% - Colore 6 2" xfId="46"/>
    <cellStyle name="20% - Colore 6 2 2" xfId="47"/>
    <cellStyle name="20% - Colore 6 2 2 2" xfId="48"/>
    <cellStyle name="20% - Colore 6 2 2 3" xfId="4460"/>
    <cellStyle name="20% - Colore 6 2 3" xfId="49"/>
    <cellStyle name="20% - Colore 6 2 3 2" xfId="4459"/>
    <cellStyle name="20% - Colore 6 2 3 3" xfId="3936"/>
    <cellStyle name="20% - Colore 6 2 4" xfId="4461"/>
    <cellStyle name="20% - Colore 6 3" xfId="50"/>
    <cellStyle name="20% - Colore 6 3 2" xfId="51"/>
    <cellStyle name="20% - Colore 6 3 3" xfId="4458"/>
    <cellStyle name="20% - Colore 6 4" xfId="52"/>
    <cellStyle name="20% - Colore 6 4 2" xfId="4457"/>
    <cellStyle name="20% - Colore 6 4 3" xfId="4034"/>
    <cellStyle name="20% - Colore 6 5" xfId="4069"/>
    <cellStyle name="20% - Colore 6 6" xfId="4070"/>
    <cellStyle name="20% - Colore 6 7" xfId="4071"/>
    <cellStyle name="20% - Colore 6 8" xfId="4072"/>
    <cellStyle name="20% - Colore 6 9" xfId="4244"/>
    <cellStyle name="40% - Accent1" xfId="53"/>
    <cellStyle name="40% - Accent2" xfId="54"/>
    <cellStyle name="40% - Accent3" xfId="55"/>
    <cellStyle name="40% - Accent4" xfId="56"/>
    <cellStyle name="40% - Accent5" xfId="57"/>
    <cellStyle name="40% - Accent6" xfId="58"/>
    <cellStyle name="40% - Colore 1" xfId="3556" builtinId="31" customBuiltin="1"/>
    <cellStyle name="40% - Colore 1 10" xfId="4266"/>
    <cellStyle name="40% - Colore 1 11" xfId="4289"/>
    <cellStyle name="40% - Colore 1 12" xfId="4323"/>
    <cellStyle name="40% - Colore 1 13" xfId="4365"/>
    <cellStyle name="40% - Colore 1 2" xfId="59"/>
    <cellStyle name="40% - Colore 1 2 2" xfId="60"/>
    <cellStyle name="40% - Colore 1 2 2 2" xfId="61"/>
    <cellStyle name="40% - Colore 1 2 2 3" xfId="4455"/>
    <cellStyle name="40% - Colore 1 2 3" xfId="62"/>
    <cellStyle name="40% - Colore 1 2 4" xfId="4456"/>
    <cellStyle name="40% - Colore 1 3" xfId="63"/>
    <cellStyle name="40% - Colore 1 3 2" xfId="64"/>
    <cellStyle name="40% - Colore 1 3 3" xfId="4454"/>
    <cellStyle name="40% - Colore 1 4" xfId="65"/>
    <cellStyle name="40% - Colore 1 4 2" xfId="4453"/>
    <cellStyle name="40% - Colore 1 4 3" xfId="4035"/>
    <cellStyle name="40% - Colore 1 5" xfId="4073"/>
    <cellStyle name="40% - Colore 1 6" xfId="4074"/>
    <cellStyle name="40% - Colore 1 7" xfId="4075"/>
    <cellStyle name="40% - Colore 1 8" xfId="4076"/>
    <cellStyle name="40% - Colore 1 9" xfId="4245"/>
    <cellStyle name="40% - Colore 2" xfId="3560" builtinId="35" customBuiltin="1"/>
    <cellStyle name="40% - Colore 2 10" xfId="4291"/>
    <cellStyle name="40% - Colore 2 11" xfId="4325"/>
    <cellStyle name="40% - Colore 2 12" xfId="4367"/>
    <cellStyle name="40% - Colore 2 2" xfId="66"/>
    <cellStyle name="40% - Colore 2 2 2" xfId="67"/>
    <cellStyle name="40% - Colore 2 2 3" xfId="4452"/>
    <cellStyle name="40% - Colore 2 3" xfId="68"/>
    <cellStyle name="40% - Colore 2 3 2" xfId="4451"/>
    <cellStyle name="40% - Colore 2 4" xfId="4077"/>
    <cellStyle name="40% - Colore 2 5" xfId="4078"/>
    <cellStyle name="40% - Colore 2 6" xfId="4079"/>
    <cellStyle name="40% - Colore 2 7" xfId="4080"/>
    <cellStyle name="40% - Colore 2 8" xfId="4246"/>
    <cellStyle name="40% - Colore 2 9" xfId="4267"/>
    <cellStyle name="40% - Colore 3" xfId="3564" builtinId="39" customBuiltin="1"/>
    <cellStyle name="40% - Colore 3 10" xfId="4268"/>
    <cellStyle name="40% - Colore 3 11" xfId="4293"/>
    <cellStyle name="40% - Colore 3 12" xfId="4327"/>
    <cellStyle name="40% - Colore 3 13" xfId="4369"/>
    <cellStyle name="40% - Colore 3 2" xfId="69"/>
    <cellStyle name="40% - Colore 3 2 2" xfId="70"/>
    <cellStyle name="40% - Colore 3 2 2 2" xfId="71"/>
    <cellStyle name="40% - Colore 3 2 2 3" xfId="4449"/>
    <cellStyle name="40% - Colore 3 2 3" xfId="72"/>
    <cellStyle name="40% - Colore 3 2 4" xfId="4450"/>
    <cellStyle name="40% - Colore 3 3" xfId="73"/>
    <cellStyle name="40% - Colore 3 3 2" xfId="74"/>
    <cellStyle name="40% - Colore 3 3 3" xfId="4448"/>
    <cellStyle name="40% - Colore 3 4" xfId="75"/>
    <cellStyle name="40% - Colore 3 4 2" xfId="4447"/>
    <cellStyle name="40% - Colore 3 4 3" xfId="4036"/>
    <cellStyle name="40% - Colore 3 5" xfId="4081"/>
    <cellStyle name="40% - Colore 3 6" xfId="4082"/>
    <cellStyle name="40% - Colore 3 7" xfId="4083"/>
    <cellStyle name="40% - Colore 3 8" xfId="4084"/>
    <cellStyle name="40% - Colore 3 9" xfId="4247"/>
    <cellStyle name="40% - Colore 4" xfId="3568" builtinId="43" customBuiltin="1"/>
    <cellStyle name="40% - Colore 4 10" xfId="4269"/>
    <cellStyle name="40% - Colore 4 11" xfId="4295"/>
    <cellStyle name="40% - Colore 4 12" xfId="4329"/>
    <cellStyle name="40% - Colore 4 13" xfId="4371"/>
    <cellStyle name="40% - Colore 4 2" xfId="76"/>
    <cellStyle name="40% - Colore 4 2 2" xfId="77"/>
    <cellStyle name="40% - Colore 4 2 2 2" xfId="78"/>
    <cellStyle name="40% - Colore 4 2 2 3" xfId="4445"/>
    <cellStyle name="40% - Colore 4 2 3" xfId="79"/>
    <cellStyle name="40% - Colore 4 2 3 2" xfId="4444"/>
    <cellStyle name="40% - Colore 4 2 3 3" xfId="3937"/>
    <cellStyle name="40% - Colore 4 2 4" xfId="4446"/>
    <cellStyle name="40% - Colore 4 3" xfId="80"/>
    <cellStyle name="40% - Colore 4 3 2" xfId="81"/>
    <cellStyle name="40% - Colore 4 3 3" xfId="4443"/>
    <cellStyle name="40% - Colore 4 4" xfId="82"/>
    <cellStyle name="40% - Colore 4 4 2" xfId="4442"/>
    <cellStyle name="40% - Colore 4 4 3" xfId="4037"/>
    <cellStyle name="40% - Colore 4 5" xfId="4085"/>
    <cellStyle name="40% - Colore 4 6" xfId="4086"/>
    <cellStyle name="40% - Colore 4 7" xfId="4087"/>
    <cellStyle name="40% - Colore 4 8" xfId="4088"/>
    <cellStyle name="40% - Colore 4 9" xfId="4248"/>
    <cellStyle name="40% - Colore 5" xfId="3572" builtinId="47" customBuiltin="1"/>
    <cellStyle name="40% - Colore 5 10" xfId="4297"/>
    <cellStyle name="40% - Colore 5 11" xfId="4331"/>
    <cellStyle name="40% - Colore 5 12" xfId="4374"/>
    <cellStyle name="40% - Colore 5 2" xfId="83"/>
    <cellStyle name="40% - Colore 5 2 2" xfId="84"/>
    <cellStyle name="40% - Colore 5 2 3" xfId="4441"/>
    <cellStyle name="40% - Colore 5 3" xfId="85"/>
    <cellStyle name="40% - Colore 5 3 2" xfId="4440"/>
    <cellStyle name="40% - Colore 5 4" xfId="4089"/>
    <cellStyle name="40% - Colore 5 5" xfId="4090"/>
    <cellStyle name="40% - Colore 5 6" xfId="4091"/>
    <cellStyle name="40% - Colore 5 7" xfId="4092"/>
    <cellStyle name="40% - Colore 5 8" xfId="4249"/>
    <cellStyle name="40% - Colore 5 9" xfId="4270"/>
    <cellStyle name="40% - Colore 6" xfId="3576" builtinId="51" customBuiltin="1"/>
    <cellStyle name="40% - Colore 6 10" xfId="4271"/>
    <cellStyle name="40% - Colore 6 11" xfId="4299"/>
    <cellStyle name="40% - Colore 6 12" xfId="4333"/>
    <cellStyle name="40% - Colore 6 13" xfId="4376"/>
    <cellStyle name="40% - Colore 6 2" xfId="86"/>
    <cellStyle name="40% - Colore 6 2 2" xfId="87"/>
    <cellStyle name="40% - Colore 6 2 2 2" xfId="88"/>
    <cellStyle name="40% - Colore 6 2 2 3" xfId="4438"/>
    <cellStyle name="40% - Colore 6 2 3" xfId="89"/>
    <cellStyle name="40% - Colore 6 2 3 2" xfId="4437"/>
    <cellStyle name="40% - Colore 6 2 3 3" xfId="3938"/>
    <cellStyle name="40% - Colore 6 2 4" xfId="4439"/>
    <cellStyle name="40% - Colore 6 3" xfId="90"/>
    <cellStyle name="40% - Colore 6 3 2" xfId="91"/>
    <cellStyle name="40% - Colore 6 3 3" xfId="4436"/>
    <cellStyle name="40% - Colore 6 4" xfId="92"/>
    <cellStyle name="40% - Colore 6 4 2" xfId="4481"/>
    <cellStyle name="40% - Colore 6 4 3" xfId="4038"/>
    <cellStyle name="40% - Colore 6 5" xfId="4093"/>
    <cellStyle name="40% - Colore 6 6" xfId="4094"/>
    <cellStyle name="40% - Colore 6 7" xfId="4095"/>
    <cellStyle name="40% - Colore 6 8" xfId="4096"/>
    <cellStyle name="40% - Colore 6 9" xfId="4250"/>
    <cellStyle name="60% - Accent1" xfId="93"/>
    <cellStyle name="60% - Accent2" xfId="94"/>
    <cellStyle name="60% - Accent3" xfId="95"/>
    <cellStyle name="60% - Accent4" xfId="96"/>
    <cellStyle name="60% - Accent5" xfId="97"/>
    <cellStyle name="60% - Accent6" xfId="98"/>
    <cellStyle name="60% - Colore 1" xfId="3557" builtinId="32" customBuiltin="1"/>
    <cellStyle name="60% - Colore 1 2" xfId="99"/>
    <cellStyle name="60% - Colore 1 2 2" xfId="100"/>
    <cellStyle name="60% - Colore 1 2 2 2" xfId="101"/>
    <cellStyle name="60% - Colore 1 2 2 3" xfId="4434"/>
    <cellStyle name="60% - Colore 1 2 3" xfId="102"/>
    <cellStyle name="60% - Colore 1 2 4" xfId="4435"/>
    <cellStyle name="60% - Colore 1 3" xfId="103"/>
    <cellStyle name="60% - Colore 1 3 2" xfId="104"/>
    <cellStyle name="60% - Colore 1 3 3" xfId="4433"/>
    <cellStyle name="60% - Colore 1 4" xfId="105"/>
    <cellStyle name="60% - Colore 2" xfId="3561" builtinId="36" customBuiltin="1"/>
    <cellStyle name="60% - Colore 2 2" xfId="106"/>
    <cellStyle name="60% - Colore 2 2 2" xfId="107"/>
    <cellStyle name="60% - Colore 2 2 3" xfId="4432"/>
    <cellStyle name="60% - Colore 2 3" xfId="108"/>
    <cellStyle name="60% - Colore 3" xfId="3565" builtinId="40" customBuiltin="1"/>
    <cellStyle name="60% - Colore 3 2" xfId="109"/>
    <cellStyle name="60% - Colore 3 2 2" xfId="110"/>
    <cellStyle name="60% - Colore 3 2 2 2" xfId="111"/>
    <cellStyle name="60% - Colore 3 2 2 3" xfId="4484"/>
    <cellStyle name="60% - Colore 3 2 3" xfId="112"/>
    <cellStyle name="60% - Colore 3 2 4" xfId="4431"/>
    <cellStyle name="60% - Colore 3 3" xfId="113"/>
    <cellStyle name="60% - Colore 3 3 2" xfId="114"/>
    <cellStyle name="60% - Colore 3 3 3" xfId="4359"/>
    <cellStyle name="60% - Colore 3 4" xfId="115"/>
    <cellStyle name="60% - Colore 4" xfId="3569" builtinId="44" customBuiltin="1"/>
    <cellStyle name="60% - Colore 4 2" xfId="116"/>
    <cellStyle name="60% - Colore 4 2 2" xfId="117"/>
    <cellStyle name="60% - Colore 4 2 2 2" xfId="118"/>
    <cellStyle name="60% - Colore 4 2 2 3" xfId="4429"/>
    <cellStyle name="60% - Colore 4 2 3" xfId="119"/>
    <cellStyle name="60% - Colore 4 2 4" xfId="4430"/>
    <cellStyle name="60% - Colore 4 3" xfId="120"/>
    <cellStyle name="60% - Colore 4 3 2" xfId="121"/>
    <cellStyle name="60% - Colore 4 3 3" xfId="4428"/>
    <cellStyle name="60% - Colore 4 4" xfId="122"/>
    <cellStyle name="60% - Colore 5" xfId="3573" builtinId="48" customBuiltin="1"/>
    <cellStyle name="60% - Colore 5 2" xfId="123"/>
    <cellStyle name="60% - Colore 5 2 2" xfId="124"/>
    <cellStyle name="60% - Colore 5 2 3" xfId="4427"/>
    <cellStyle name="60% - Colore 5 3" xfId="125"/>
    <cellStyle name="60% - Colore 6" xfId="3577" builtinId="52" customBuiltin="1"/>
    <cellStyle name="60% - Colore 6 2" xfId="126"/>
    <cellStyle name="60% - Colore 6 2 2" xfId="127"/>
    <cellStyle name="60% - Colore 6 2 2 2" xfId="128"/>
    <cellStyle name="60% - Colore 6 2 2 3" xfId="4426"/>
    <cellStyle name="60% - Colore 6 2 3" xfId="129"/>
    <cellStyle name="60% - Colore 6 2 3 2" xfId="4425"/>
    <cellStyle name="60% - Colore 6 2 3 3" xfId="3939"/>
    <cellStyle name="60% - Colore 6 2 4" xfId="4483"/>
    <cellStyle name="60% - Colore 6 3" xfId="130"/>
    <cellStyle name="60% - Colore 6 3 2" xfId="131"/>
    <cellStyle name="60% - Colore 6 3 3" xfId="4424"/>
    <cellStyle name="60% - Colore 6 4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Bad" xfId="139"/>
    <cellStyle name="Calcolo" xfId="3548" builtinId="22" customBuiltin="1"/>
    <cellStyle name="Calcolo 2" xfId="140"/>
    <cellStyle name="Calcolo 2 2" xfId="141"/>
    <cellStyle name="Calcolo 2 2 2" xfId="142"/>
    <cellStyle name="Calcolo 2 2 3" xfId="4422"/>
    <cellStyle name="Calcolo 2 3" xfId="143"/>
    <cellStyle name="Calcolo 2 3 2" xfId="4421"/>
    <cellStyle name="Calcolo 2 3 3" xfId="3940"/>
    <cellStyle name="Calcolo 2 4" xfId="4423"/>
    <cellStyle name="Calcolo 3" xfId="144"/>
    <cellStyle name="Calcolo 3 2" xfId="145"/>
    <cellStyle name="Calcolo 3 3" xfId="4420"/>
    <cellStyle name="Calcolo 4" xfId="146"/>
    <cellStyle name="Calculation" xfId="147"/>
    <cellStyle name="Cella collegata" xfId="3549" builtinId="24" customBuiltin="1"/>
    <cellStyle name="Cella collegata 2" xfId="148"/>
    <cellStyle name="Cella collegata 2 2" xfId="3941"/>
    <cellStyle name="Cella collegata 3" xfId="149"/>
    <cellStyle name="Cella da controllare" xfId="3550" builtinId="23" customBuiltin="1"/>
    <cellStyle name="Cella da controllare 2" xfId="150"/>
    <cellStyle name="Cella da controllare 2 2" xfId="151"/>
    <cellStyle name="Cella da controllare 2 3" xfId="4419"/>
    <cellStyle name="Cella da controllare 3" xfId="152"/>
    <cellStyle name="Check Cell" xfId="153"/>
    <cellStyle name="Collegamento ipertestuale 2" xfId="154"/>
    <cellStyle name="Colore 1" xfId="3554" builtinId="29" customBuiltin="1"/>
    <cellStyle name="Colore 1 2" xfId="155"/>
    <cellStyle name="Colore 1 2 2" xfId="156"/>
    <cellStyle name="Colore 1 2 2 2" xfId="157"/>
    <cellStyle name="Colore 1 2 2 3" xfId="4417"/>
    <cellStyle name="Colore 1 2 3" xfId="158"/>
    <cellStyle name="Colore 1 2 3 2" xfId="4416"/>
    <cellStyle name="Colore 1 2 3 3" xfId="3942"/>
    <cellStyle name="Colore 1 2 4" xfId="4418"/>
    <cellStyle name="Colore 1 3" xfId="159"/>
    <cellStyle name="Colore 1 3 2" xfId="160"/>
    <cellStyle name="Colore 1 3 3" xfId="4415"/>
    <cellStyle name="Colore 1 4" xfId="161"/>
    <cellStyle name="Colore 2" xfId="3558" builtinId="33" customBuiltin="1"/>
    <cellStyle name="Colore 2 2" xfId="162"/>
    <cellStyle name="Colore 2 2 2" xfId="163"/>
    <cellStyle name="Colore 2 2 2 2" xfId="4413"/>
    <cellStyle name="Colore 2 2 2 3" xfId="3943"/>
    <cellStyle name="Colore 2 2 3" xfId="4414"/>
    <cellStyle name="Colore 2 3" xfId="164"/>
    <cellStyle name="Colore 3" xfId="3562" builtinId="37" customBuiltin="1"/>
    <cellStyle name="Colore 3 2" xfId="165"/>
    <cellStyle name="Colore 3 2 2" xfId="166"/>
    <cellStyle name="Colore 3 2 2 2" xfId="4411"/>
    <cellStyle name="Colore 3 2 2 3" xfId="3944"/>
    <cellStyle name="Colore 3 2 3" xfId="4412"/>
    <cellStyle name="Colore 3 3" xfId="167"/>
    <cellStyle name="Colore 4" xfId="3566" builtinId="41" customBuiltin="1"/>
    <cellStyle name="Colore 4 2" xfId="168"/>
    <cellStyle name="Colore 4 2 2" xfId="169"/>
    <cellStyle name="Colore 4 2 2 2" xfId="170"/>
    <cellStyle name="Colore 4 2 2 3" xfId="4409"/>
    <cellStyle name="Colore 4 2 3" xfId="171"/>
    <cellStyle name="Colore 4 2 4" xfId="4410"/>
    <cellStyle name="Colore 4 3" xfId="172"/>
    <cellStyle name="Colore 4 3 2" xfId="173"/>
    <cellStyle name="Colore 4 3 3" xfId="4408"/>
    <cellStyle name="Colore 4 4" xfId="174"/>
    <cellStyle name="Colore 5" xfId="3570" builtinId="45" customBuiltin="1"/>
    <cellStyle name="Colore 5 2" xfId="175"/>
    <cellStyle name="Colore 5 2 2" xfId="176"/>
    <cellStyle name="Colore 5 2 3" xfId="4407"/>
    <cellStyle name="Colore 5 3" xfId="177"/>
    <cellStyle name="Colore 6" xfId="3574" builtinId="49" customBuiltin="1"/>
    <cellStyle name="Colore 6 2" xfId="178"/>
    <cellStyle name="Colore 6 2 2" xfId="179"/>
    <cellStyle name="Colore 6 2 2 2" xfId="4405"/>
    <cellStyle name="Colore 6 2 2 3" xfId="3945"/>
    <cellStyle name="Colore 6 2 3" xfId="4406"/>
    <cellStyle name="Colore 6 3" xfId="180"/>
    <cellStyle name="Euro" xfId="181"/>
    <cellStyle name="Euro 2" xfId="182"/>
    <cellStyle name="Euro 2 2" xfId="183"/>
    <cellStyle name="Euro 2 2 2" xfId="184"/>
    <cellStyle name="Euro 2 2 3" xfId="4402"/>
    <cellStyle name="Euro 2 3" xfId="185"/>
    <cellStyle name="Euro 2 4" xfId="186"/>
    <cellStyle name="Euro 2 5" xfId="4403"/>
    <cellStyle name="Euro 3" xfId="187"/>
    <cellStyle name="Euro 4" xfId="188"/>
    <cellStyle name="Euro 5" xfId="4404"/>
    <cellStyle name="Excel Built-in Normal" xfId="189"/>
    <cellStyle name="Explanatory Text" xfId="190"/>
    <cellStyle name="Good" xfId="191"/>
    <cellStyle name="Heading 1" xfId="192"/>
    <cellStyle name="Heading 2" xfId="193"/>
    <cellStyle name="Heading 3" xfId="194"/>
    <cellStyle name="Heading 4" xfId="195"/>
    <cellStyle name="Hyperlink" xfId="196"/>
    <cellStyle name="Hyperlink 2" xfId="197"/>
    <cellStyle name="Hyperlink 3" xfId="4039"/>
    <cellStyle name="Hyperlink 3 2" xfId="4097"/>
    <cellStyle name="Hyperlink 3 3" xfId="4098"/>
    <cellStyle name="Hyperlink 4" xfId="4251"/>
    <cellStyle name="Hyperlink 5" xfId="4499"/>
    <cellStyle name="Input" xfId="3546" builtinId="20" customBuiltin="1"/>
    <cellStyle name="Input 2" xfId="198"/>
    <cellStyle name="Input 2 2" xfId="199"/>
    <cellStyle name="Input 2 2 2" xfId="200"/>
    <cellStyle name="Input 2 2 3" xfId="4400"/>
    <cellStyle name="Input 2 3" xfId="201"/>
    <cellStyle name="Input 2 3 2" xfId="4399"/>
    <cellStyle name="Input 2 3 3" xfId="3946"/>
    <cellStyle name="Input 2 4" xfId="4401"/>
    <cellStyle name="Input 3" xfId="202"/>
    <cellStyle name="Input 3 2" xfId="203"/>
    <cellStyle name="Input 3 3" xfId="4398"/>
    <cellStyle name="Input 4" xfId="204"/>
    <cellStyle name="Linked Cell" xfId="205"/>
    <cellStyle name="Migliaia [0] 2" xfId="7"/>
    <cellStyle name="Migliaia [0] 2 2" xfId="206"/>
    <cellStyle name="Migliaia [0] 2 2 2" xfId="4397"/>
    <cellStyle name="Migliaia [0] 2 2 3" xfId="4099"/>
    <cellStyle name="Migliaia [0] 2 3" xfId="4495"/>
    <cellStyle name="Migliaia [0] 2 4" xfId="3604"/>
    <cellStyle name="Migliaia [0] 3" xfId="3585"/>
    <cellStyle name="Migliaia 10" xfId="3536"/>
    <cellStyle name="Migliaia 10 2" xfId="5809"/>
    <cellStyle name="Migliaia 10 3" xfId="4040"/>
    <cellStyle name="Migliaia 11" xfId="3537"/>
    <cellStyle name="Migliaia 11 2" xfId="5810"/>
    <cellStyle name="Migliaia 11 3" xfId="4047"/>
    <cellStyle name="Migliaia 12" xfId="4100"/>
    <cellStyle name="Migliaia 13" xfId="4101"/>
    <cellStyle name="Migliaia 14" xfId="4102"/>
    <cellStyle name="Migliaia 15" xfId="4103"/>
    <cellStyle name="Migliaia 16" xfId="4104"/>
    <cellStyle name="Migliaia 17" xfId="4105"/>
    <cellStyle name="Migliaia 18" xfId="4106"/>
    <cellStyle name="Migliaia 19" xfId="4107"/>
    <cellStyle name="Migliaia 2" xfId="207"/>
    <cellStyle name="Migliaia 2 2" xfId="208"/>
    <cellStyle name="Migliaia 2 2 2" xfId="4108"/>
    <cellStyle name="Migliaia 2 3" xfId="209"/>
    <cellStyle name="Migliaia 20" xfId="4109"/>
    <cellStyle name="Migliaia 21" xfId="4110"/>
    <cellStyle name="Migliaia 22" xfId="4111"/>
    <cellStyle name="Migliaia 23" xfId="4112"/>
    <cellStyle name="Migliaia 24" xfId="4303"/>
    <cellStyle name="Migliaia 25" xfId="4306"/>
    <cellStyle name="Migliaia 26" xfId="4309"/>
    <cellStyle name="Migliaia 27" xfId="4305"/>
    <cellStyle name="Migliaia 28" xfId="4311"/>
    <cellStyle name="Migliaia 29" xfId="4307"/>
    <cellStyle name="Migliaia 3" xfId="210"/>
    <cellStyle name="Migliaia 3 2" xfId="211"/>
    <cellStyle name="Migliaia 3 2 2" xfId="4113"/>
    <cellStyle name="Migliaia 3 3" xfId="212"/>
    <cellStyle name="Migliaia 30" xfId="4310"/>
    <cellStyle name="Migliaia 31" xfId="4314"/>
    <cellStyle name="Migliaia 31 2" xfId="4339"/>
    <cellStyle name="Migliaia 32" xfId="4316"/>
    <cellStyle name="Migliaia 32 2" xfId="4340"/>
    <cellStyle name="Migliaia 33" xfId="4313"/>
    <cellStyle name="Migliaia 33 2" xfId="4341"/>
    <cellStyle name="Migliaia 34" xfId="4317"/>
    <cellStyle name="Migliaia 34 2" xfId="4344"/>
    <cellStyle name="Migliaia 35" xfId="4318"/>
    <cellStyle name="Migliaia 35 2" xfId="4346"/>
    <cellStyle name="Migliaia 36" xfId="4342"/>
    <cellStyle name="Migliaia 37" xfId="4345"/>
    <cellStyle name="Migliaia 38" xfId="4343"/>
    <cellStyle name="Migliaia 39" xfId="4348"/>
    <cellStyle name="Migliaia 4" xfId="213"/>
    <cellStyle name="Migliaia 4 2" xfId="214"/>
    <cellStyle name="Migliaia 4 2 2" xfId="215"/>
    <cellStyle name="Migliaia 4 2 3" xfId="4396"/>
    <cellStyle name="Migliaia 4 3" xfId="216"/>
    <cellStyle name="Migliaia 4 3 2" xfId="4395"/>
    <cellStyle name="Migliaia 4 3 3" xfId="3627"/>
    <cellStyle name="Migliaia 40" xfId="4353"/>
    <cellStyle name="Migliaia 41" xfId="4349"/>
    <cellStyle name="Migliaia 42" xfId="4357"/>
    <cellStyle name="Migliaia 43" xfId="4350"/>
    <cellStyle name="Migliaia 44" xfId="4356"/>
    <cellStyle name="Migliaia 45" xfId="4351"/>
    <cellStyle name="Migliaia 46" xfId="4355"/>
    <cellStyle name="Migliaia 47" xfId="4347"/>
    <cellStyle name="Migliaia 48" xfId="4354"/>
    <cellStyle name="Migliaia 49" xfId="4352"/>
    <cellStyle name="Migliaia 5" xfId="217"/>
    <cellStyle name="Migliaia 5 2" xfId="218"/>
    <cellStyle name="Migliaia 5 2 2" xfId="4394"/>
    <cellStyle name="Migliaia 5 2 3" xfId="3605"/>
    <cellStyle name="Migliaia 50" xfId="4500"/>
    <cellStyle name="Migliaia 51" xfId="4505"/>
    <cellStyle name="Migliaia 52" xfId="4498"/>
    <cellStyle name="Migliaia 53" xfId="4504"/>
    <cellStyle name="Migliaia 54" xfId="4363"/>
    <cellStyle name="Migliaia 55" xfId="4362"/>
    <cellStyle name="Migliaia 56" xfId="4497"/>
    <cellStyle name="Migliaia 57" xfId="4479"/>
    <cellStyle name="Migliaia 6" xfId="219"/>
    <cellStyle name="Migliaia 6 2" xfId="220"/>
    <cellStyle name="Migliaia 6 3" xfId="4393"/>
    <cellStyle name="Migliaia 7" xfId="221"/>
    <cellStyle name="Migliaia 7 2" xfId="222"/>
    <cellStyle name="Migliaia 7 3" xfId="4392"/>
    <cellStyle name="Migliaia 8" xfId="3529"/>
    <cellStyle name="Migliaia 8 2" xfId="5803"/>
    <cellStyle name="Migliaia 8 3" xfId="3948"/>
    <cellStyle name="Migliaia 9" xfId="3535"/>
    <cellStyle name="Migliaia 9 2" xfId="5808"/>
    <cellStyle name="Migliaia 9 3" xfId="3947"/>
    <cellStyle name="Neutral" xfId="223"/>
    <cellStyle name="Neutrale" xfId="3545" builtinId="28" customBuiltin="1"/>
    <cellStyle name="Neutrale 2" xfId="224"/>
    <cellStyle name="Neutrale 2 2" xfId="225"/>
    <cellStyle name="Neutrale 2 2 2" xfId="4390"/>
    <cellStyle name="Neutrale 2 2 3" xfId="3949"/>
    <cellStyle name="Neutrale 2 3" xfId="4391"/>
    <cellStyle name="Neutrale 3" xfId="226"/>
    <cellStyle name="Normale" xfId="0" builtinId="0"/>
    <cellStyle name="Normale 10" xfId="4"/>
    <cellStyle name="Normale 10 10" xfId="4496"/>
    <cellStyle name="Normale 10 2" xfId="5"/>
    <cellStyle name="Normale 10 2 2" xfId="227"/>
    <cellStyle name="Normale 10 2 3" xfId="228"/>
    <cellStyle name="Normale 10 2 4" xfId="4476"/>
    <cellStyle name="Normale 10 3" xfId="229"/>
    <cellStyle name="Normale 10 3 2" xfId="230"/>
    <cellStyle name="Normale 10 4" xfId="231"/>
    <cellStyle name="Normale 10 4 2" xfId="232"/>
    <cellStyle name="Normale 10 5" xfId="233"/>
    <cellStyle name="Normale 10 5 2" xfId="234"/>
    <cellStyle name="Normale 10 6" xfId="235"/>
    <cellStyle name="Normale 10 6 2" xfId="236"/>
    <cellStyle name="Normale 10 7" xfId="237"/>
    <cellStyle name="Normale 10 7 2" xfId="238"/>
    <cellStyle name="Normale 10 8" xfId="239"/>
    <cellStyle name="Normale 10 8 2" xfId="240"/>
    <cellStyle name="Normale 10 9" xfId="241"/>
    <cellStyle name="Normale 10 9 2" xfId="4389"/>
    <cellStyle name="Normale 10 9 3" xfId="3606"/>
    <cellStyle name="Normale 100" xfId="4114"/>
    <cellStyle name="Normale 101" xfId="4115"/>
    <cellStyle name="Normale 102" xfId="4238"/>
    <cellStyle name="Normale 103" xfId="4278"/>
    <cellStyle name="Normale 104" xfId="4281"/>
    <cellStyle name="Normale 105" xfId="4282"/>
    <cellStyle name="Normale 106" xfId="4285"/>
    <cellStyle name="Normale 107" xfId="4286"/>
    <cellStyle name="Normale 108" xfId="4312"/>
    <cellStyle name="Normale 109" xfId="4319"/>
    <cellStyle name="Normale 11" xfId="242"/>
    <cellStyle name="Normale 11 10" xfId="4388"/>
    <cellStyle name="Normale 11 2" xfId="243"/>
    <cellStyle name="Normale 11 2 2" xfId="244"/>
    <cellStyle name="Normale 11 3" xfId="245"/>
    <cellStyle name="Normale 11 3 2" xfId="246"/>
    <cellStyle name="Normale 11 4" xfId="247"/>
    <cellStyle name="Normale 11 4 2" xfId="248"/>
    <cellStyle name="Normale 11 5" xfId="249"/>
    <cellStyle name="Normale 11 5 2" xfId="250"/>
    <cellStyle name="Normale 11 6" xfId="251"/>
    <cellStyle name="Normale 11 6 2" xfId="252"/>
    <cellStyle name="Normale 11 7" xfId="253"/>
    <cellStyle name="Normale 11 7 2" xfId="254"/>
    <cellStyle name="Normale 11 8" xfId="255"/>
    <cellStyle name="Normale 11 8 2" xfId="256"/>
    <cellStyle name="Normale 11 9" xfId="257"/>
    <cellStyle name="Normale 11 9 2" xfId="4386"/>
    <cellStyle name="Normale 11 9 3" xfId="3607"/>
    <cellStyle name="Normale 110" xfId="4320"/>
    <cellStyle name="Normale 111" xfId="4358"/>
    <cellStyle name="Normale 112" xfId="5811"/>
    <cellStyle name="Normale 12" xfId="258"/>
    <cellStyle name="Normale 12 10" xfId="4385"/>
    <cellStyle name="Normale 12 2" xfId="259"/>
    <cellStyle name="Normale 12 2 2" xfId="260"/>
    <cellStyle name="Normale 12 3" xfId="261"/>
    <cellStyle name="Normale 12 3 2" xfId="262"/>
    <cellStyle name="Normale 12 4" xfId="263"/>
    <cellStyle name="Normale 12 4 2" xfId="264"/>
    <cellStyle name="Normale 12 5" xfId="265"/>
    <cellStyle name="Normale 12 5 2" xfId="266"/>
    <cellStyle name="Normale 12 6" xfId="267"/>
    <cellStyle name="Normale 12 6 2" xfId="268"/>
    <cellStyle name="Normale 12 7" xfId="269"/>
    <cellStyle name="Normale 12 7 2" xfId="270"/>
    <cellStyle name="Normale 12 8" xfId="271"/>
    <cellStyle name="Normale 12 8 2" xfId="272"/>
    <cellStyle name="Normale 12 9" xfId="273"/>
    <cellStyle name="Normale 12 9 2" xfId="4384"/>
    <cellStyle name="Normale 12 9 3" xfId="3608"/>
    <cellStyle name="Normale 13" xfId="274"/>
    <cellStyle name="Normale 13 10" xfId="4383"/>
    <cellStyle name="Normale 13 2" xfId="275"/>
    <cellStyle name="Normale 13 2 2" xfId="276"/>
    <cellStyle name="Normale 13 3" xfId="277"/>
    <cellStyle name="Normale 13 3 2" xfId="278"/>
    <cellStyle name="Normale 13 4" xfId="279"/>
    <cellStyle name="Normale 13 4 2" xfId="280"/>
    <cellStyle name="Normale 13 5" xfId="281"/>
    <cellStyle name="Normale 13 5 2" xfId="282"/>
    <cellStyle name="Normale 13 6" xfId="283"/>
    <cellStyle name="Normale 13 6 2" xfId="284"/>
    <cellStyle name="Normale 13 7" xfId="285"/>
    <cellStyle name="Normale 13 7 2" xfId="286"/>
    <cellStyle name="Normale 13 8" xfId="287"/>
    <cellStyle name="Normale 13 8 2" xfId="288"/>
    <cellStyle name="Normale 13 9" xfId="289"/>
    <cellStyle name="Normale 13 9 2" xfId="4382"/>
    <cellStyle name="Normale 13 9 3" xfId="3610"/>
    <cellStyle name="Normale 14" xfId="290"/>
    <cellStyle name="Normale 14 2" xfId="291"/>
    <cellStyle name="Normale 14 3" xfId="292"/>
    <cellStyle name="Normale 14 4" xfId="293"/>
    <cellStyle name="Normale 14 4 2" xfId="294"/>
    <cellStyle name="Normale 14 4 3" xfId="4380"/>
    <cellStyle name="Normale 14 5" xfId="295"/>
    <cellStyle name="Normale 14 6" xfId="296"/>
    <cellStyle name="Normale 14 7" xfId="4381"/>
    <cellStyle name="Normale 15" xfId="297"/>
    <cellStyle name="Normale 15 2" xfId="298"/>
    <cellStyle name="Normale 15 3" xfId="299"/>
    <cellStyle name="Normale 15 4" xfId="300"/>
    <cellStyle name="Normale 15 5" xfId="3611"/>
    <cellStyle name="Normale 16" xfId="3531"/>
    <cellStyle name="Normale 16 2" xfId="301"/>
    <cellStyle name="Normale 16 3" xfId="302"/>
    <cellStyle name="Normale 16 4" xfId="3612"/>
    <cellStyle name="Normale 16 5" xfId="4116"/>
    <cellStyle name="Normale 16 6" xfId="5804"/>
    <cellStyle name="Normale 17" xfId="3532"/>
    <cellStyle name="Normale 17 2" xfId="303"/>
    <cellStyle name="Normale 17 3" xfId="304"/>
    <cellStyle name="Normale 17 4" xfId="3613"/>
    <cellStyle name="Normale 17 5" xfId="4117"/>
    <cellStyle name="Normale 17 6" xfId="5805"/>
    <cellStyle name="Normale 18" xfId="3533"/>
    <cellStyle name="Normale 18 2" xfId="3614"/>
    <cellStyle name="Normale 18 3" xfId="4118"/>
    <cellStyle name="Normale 18 4" xfId="5806"/>
    <cellStyle name="Normale 19" xfId="3578"/>
    <cellStyle name="Normale 19 2" xfId="3615"/>
    <cellStyle name="Normale 19 3" xfId="4119"/>
    <cellStyle name="Normale 2" xfId="1"/>
    <cellStyle name="Normale 2 10" xfId="6"/>
    <cellStyle name="Normale 2 10 10" xfId="305"/>
    <cellStyle name="Normale 2 10 10 10" xfId="306"/>
    <cellStyle name="Normale 2 10 10 11" xfId="307"/>
    <cellStyle name="Normale 2 10 10 12" xfId="308"/>
    <cellStyle name="Normale 2 10 10 13" xfId="309"/>
    <cellStyle name="Normale 2 10 10 14" xfId="310"/>
    <cellStyle name="Normale 2 10 10 15" xfId="311"/>
    <cellStyle name="Normale 2 10 10 16" xfId="312"/>
    <cellStyle name="Normale 2 10 10 17" xfId="4379"/>
    <cellStyle name="Normale 2 10 10 2" xfId="313"/>
    <cellStyle name="Normale 2 10 10 3" xfId="314"/>
    <cellStyle name="Normale 2 10 10 4" xfId="315"/>
    <cellStyle name="Normale 2 10 10 5" xfId="316"/>
    <cellStyle name="Normale 2 10 10 6" xfId="317"/>
    <cellStyle name="Normale 2 10 10 7" xfId="318"/>
    <cellStyle name="Normale 2 10 10 8" xfId="319"/>
    <cellStyle name="Normale 2 10 10 9" xfId="320"/>
    <cellStyle name="Normale 2 10 11" xfId="321"/>
    <cellStyle name="Normale 2 10 12" xfId="322"/>
    <cellStyle name="Normale 2 10 13" xfId="323"/>
    <cellStyle name="Normale 2 10 14" xfId="324"/>
    <cellStyle name="Normale 2 10 15" xfId="325"/>
    <cellStyle name="Normale 2 10 16" xfId="326"/>
    <cellStyle name="Normale 2 10 17" xfId="327"/>
    <cellStyle name="Normale 2 10 18" xfId="328"/>
    <cellStyle name="Normale 2 10 19" xfId="329"/>
    <cellStyle name="Normale 2 10 2" xfId="330"/>
    <cellStyle name="Normale 2 10 2 10" xfId="331"/>
    <cellStyle name="Normale 2 10 2 11" xfId="332"/>
    <cellStyle name="Normale 2 10 2 12" xfId="333"/>
    <cellStyle name="Normale 2 10 2 13" xfId="334"/>
    <cellStyle name="Normale 2 10 2 14" xfId="335"/>
    <cellStyle name="Normale 2 10 2 15" xfId="336"/>
    <cellStyle name="Normale 2 10 2 16" xfId="337"/>
    <cellStyle name="Normale 2 10 2 17" xfId="338"/>
    <cellStyle name="Normale 2 10 2 18" xfId="339"/>
    <cellStyle name="Normale 2 10 2 19" xfId="340"/>
    <cellStyle name="Normale 2 10 2 2" xfId="341"/>
    <cellStyle name="Normale 2 10 2 2 10" xfId="342"/>
    <cellStyle name="Normale 2 10 2 2 11" xfId="343"/>
    <cellStyle name="Normale 2 10 2 2 12" xfId="344"/>
    <cellStyle name="Normale 2 10 2 2 13" xfId="345"/>
    <cellStyle name="Normale 2 10 2 2 14" xfId="346"/>
    <cellStyle name="Normale 2 10 2 2 15" xfId="347"/>
    <cellStyle name="Normale 2 10 2 2 2" xfId="348"/>
    <cellStyle name="Normale 2 10 2 2 3" xfId="349"/>
    <cellStyle name="Normale 2 10 2 2 4" xfId="350"/>
    <cellStyle name="Normale 2 10 2 2 5" xfId="351"/>
    <cellStyle name="Normale 2 10 2 2 6" xfId="352"/>
    <cellStyle name="Normale 2 10 2 2 7" xfId="353"/>
    <cellStyle name="Normale 2 10 2 2 8" xfId="354"/>
    <cellStyle name="Normale 2 10 2 2 9" xfId="355"/>
    <cellStyle name="Normale 2 10 2 20" xfId="356"/>
    <cellStyle name="Normale 2 10 2 3" xfId="357"/>
    <cellStyle name="Normale 2 10 2 4" xfId="358"/>
    <cellStyle name="Normale 2 10 2 5" xfId="359"/>
    <cellStyle name="Normale 2 10 2 6" xfId="360"/>
    <cellStyle name="Normale 2 10 2 7" xfId="361"/>
    <cellStyle name="Normale 2 10 2 8" xfId="362"/>
    <cellStyle name="Normale 2 10 2 9" xfId="363"/>
    <cellStyle name="Normale 2 10 20" xfId="364"/>
    <cellStyle name="Normale 2 10 21" xfId="365"/>
    <cellStyle name="Normale 2 10 22" xfId="366"/>
    <cellStyle name="Normale 2 10 23" xfId="367"/>
    <cellStyle name="Normale 2 10 24" xfId="368"/>
    <cellStyle name="Normale 2 10 25" xfId="369"/>
    <cellStyle name="Normale 2 10 26" xfId="370"/>
    <cellStyle name="Normale 2 10 27" xfId="371"/>
    <cellStyle name="Normale 2 10 28" xfId="372"/>
    <cellStyle name="Normale 2 10 29" xfId="373"/>
    <cellStyle name="Normale 2 10 3" xfId="374"/>
    <cellStyle name="Normale 2 10 30" xfId="4475"/>
    <cellStyle name="Normale 2 10 4" xfId="375"/>
    <cellStyle name="Normale 2 10 5" xfId="376"/>
    <cellStyle name="Normale 2 10 6" xfId="377"/>
    <cellStyle name="Normale 2 10 7" xfId="378"/>
    <cellStyle name="Normale 2 10 8" xfId="379"/>
    <cellStyle name="Normale 2 10 9" xfId="380"/>
    <cellStyle name="Normale 2 11" xfId="381"/>
    <cellStyle name="Normale 2 11 10" xfId="382"/>
    <cellStyle name="Normale 2 11 10 10" xfId="383"/>
    <cellStyle name="Normale 2 11 10 11" xfId="384"/>
    <cellStyle name="Normale 2 11 10 12" xfId="385"/>
    <cellStyle name="Normale 2 11 10 13" xfId="386"/>
    <cellStyle name="Normale 2 11 10 14" xfId="387"/>
    <cellStyle name="Normale 2 11 10 15" xfId="388"/>
    <cellStyle name="Normale 2 11 10 2" xfId="389"/>
    <cellStyle name="Normale 2 11 10 3" xfId="390"/>
    <cellStyle name="Normale 2 11 10 4" xfId="391"/>
    <cellStyle name="Normale 2 11 10 5" xfId="392"/>
    <cellStyle name="Normale 2 11 10 6" xfId="393"/>
    <cellStyle name="Normale 2 11 10 7" xfId="394"/>
    <cellStyle name="Normale 2 11 10 8" xfId="395"/>
    <cellStyle name="Normale 2 11 10 9" xfId="396"/>
    <cellStyle name="Normale 2 11 11" xfId="397"/>
    <cellStyle name="Normale 2 11 12" xfId="398"/>
    <cellStyle name="Normale 2 11 13" xfId="399"/>
    <cellStyle name="Normale 2 11 14" xfId="400"/>
    <cellStyle name="Normale 2 11 15" xfId="401"/>
    <cellStyle name="Normale 2 11 16" xfId="402"/>
    <cellStyle name="Normale 2 11 17" xfId="403"/>
    <cellStyle name="Normale 2 11 18" xfId="404"/>
    <cellStyle name="Normale 2 11 19" xfId="405"/>
    <cellStyle name="Normale 2 11 2" xfId="406"/>
    <cellStyle name="Normale 2 11 2 10" xfId="407"/>
    <cellStyle name="Normale 2 11 2 11" xfId="408"/>
    <cellStyle name="Normale 2 11 2 12" xfId="409"/>
    <cellStyle name="Normale 2 11 2 13" xfId="410"/>
    <cellStyle name="Normale 2 11 2 14" xfId="411"/>
    <cellStyle name="Normale 2 11 2 15" xfId="412"/>
    <cellStyle name="Normale 2 11 2 16" xfId="413"/>
    <cellStyle name="Normale 2 11 2 17" xfId="414"/>
    <cellStyle name="Normale 2 11 2 18" xfId="415"/>
    <cellStyle name="Normale 2 11 2 19" xfId="416"/>
    <cellStyle name="Normale 2 11 2 2" xfId="417"/>
    <cellStyle name="Normale 2 11 2 2 10" xfId="418"/>
    <cellStyle name="Normale 2 11 2 2 11" xfId="419"/>
    <cellStyle name="Normale 2 11 2 2 12" xfId="420"/>
    <cellStyle name="Normale 2 11 2 2 13" xfId="421"/>
    <cellStyle name="Normale 2 11 2 2 14" xfId="422"/>
    <cellStyle name="Normale 2 11 2 2 15" xfId="423"/>
    <cellStyle name="Normale 2 11 2 2 2" xfId="424"/>
    <cellStyle name="Normale 2 11 2 2 3" xfId="425"/>
    <cellStyle name="Normale 2 11 2 2 4" xfId="426"/>
    <cellStyle name="Normale 2 11 2 2 5" xfId="427"/>
    <cellStyle name="Normale 2 11 2 2 6" xfId="428"/>
    <cellStyle name="Normale 2 11 2 2 7" xfId="429"/>
    <cellStyle name="Normale 2 11 2 2 8" xfId="430"/>
    <cellStyle name="Normale 2 11 2 2 9" xfId="431"/>
    <cellStyle name="Normale 2 11 2 20" xfId="432"/>
    <cellStyle name="Normale 2 11 2 3" xfId="433"/>
    <cellStyle name="Normale 2 11 2 4" xfId="434"/>
    <cellStyle name="Normale 2 11 2 5" xfId="435"/>
    <cellStyle name="Normale 2 11 2 6" xfId="436"/>
    <cellStyle name="Normale 2 11 2 7" xfId="437"/>
    <cellStyle name="Normale 2 11 2 8" xfId="438"/>
    <cellStyle name="Normale 2 11 2 9" xfId="439"/>
    <cellStyle name="Normale 2 11 20" xfId="440"/>
    <cellStyle name="Normale 2 11 21" xfId="441"/>
    <cellStyle name="Normale 2 11 22" xfId="442"/>
    <cellStyle name="Normale 2 11 23" xfId="443"/>
    <cellStyle name="Normale 2 11 24" xfId="444"/>
    <cellStyle name="Normale 2 11 25" xfId="445"/>
    <cellStyle name="Normale 2 11 26" xfId="446"/>
    <cellStyle name="Normale 2 11 27" xfId="447"/>
    <cellStyle name="Normale 2 11 28" xfId="448"/>
    <cellStyle name="Normale 2 11 29" xfId="449"/>
    <cellStyle name="Normale 2 11 3" xfId="450"/>
    <cellStyle name="Normale 2 11 30" xfId="4378"/>
    <cellStyle name="Normale 2 11 4" xfId="451"/>
    <cellStyle name="Normale 2 11 5" xfId="452"/>
    <cellStyle name="Normale 2 11 6" xfId="453"/>
    <cellStyle name="Normale 2 11 7" xfId="454"/>
    <cellStyle name="Normale 2 11 8" xfId="455"/>
    <cellStyle name="Normale 2 11 9" xfId="456"/>
    <cellStyle name="Normale 2 12" xfId="457"/>
    <cellStyle name="Normale 2 12 10" xfId="458"/>
    <cellStyle name="Normale 2 12 10 10" xfId="459"/>
    <cellStyle name="Normale 2 12 10 11" xfId="460"/>
    <cellStyle name="Normale 2 12 10 12" xfId="461"/>
    <cellStyle name="Normale 2 12 10 13" xfId="462"/>
    <cellStyle name="Normale 2 12 10 14" xfId="463"/>
    <cellStyle name="Normale 2 12 10 15" xfId="464"/>
    <cellStyle name="Normale 2 12 10 2" xfId="465"/>
    <cellStyle name="Normale 2 12 10 3" xfId="466"/>
    <cellStyle name="Normale 2 12 10 4" xfId="467"/>
    <cellStyle name="Normale 2 12 10 5" xfId="468"/>
    <cellStyle name="Normale 2 12 10 6" xfId="469"/>
    <cellStyle name="Normale 2 12 10 7" xfId="470"/>
    <cellStyle name="Normale 2 12 10 8" xfId="471"/>
    <cellStyle name="Normale 2 12 10 9" xfId="472"/>
    <cellStyle name="Normale 2 12 11" xfId="473"/>
    <cellStyle name="Normale 2 12 12" xfId="474"/>
    <cellStyle name="Normale 2 12 13" xfId="475"/>
    <cellStyle name="Normale 2 12 14" xfId="476"/>
    <cellStyle name="Normale 2 12 15" xfId="477"/>
    <cellStyle name="Normale 2 12 16" xfId="478"/>
    <cellStyle name="Normale 2 12 17" xfId="479"/>
    <cellStyle name="Normale 2 12 18" xfId="480"/>
    <cellStyle name="Normale 2 12 19" xfId="481"/>
    <cellStyle name="Normale 2 12 2" xfId="482"/>
    <cellStyle name="Normale 2 12 2 10" xfId="483"/>
    <cellStyle name="Normale 2 12 2 11" xfId="484"/>
    <cellStyle name="Normale 2 12 2 12" xfId="485"/>
    <cellStyle name="Normale 2 12 2 13" xfId="486"/>
    <cellStyle name="Normale 2 12 2 14" xfId="487"/>
    <cellStyle name="Normale 2 12 2 15" xfId="488"/>
    <cellStyle name="Normale 2 12 2 16" xfId="489"/>
    <cellStyle name="Normale 2 12 2 17" xfId="490"/>
    <cellStyle name="Normale 2 12 2 18" xfId="491"/>
    <cellStyle name="Normale 2 12 2 19" xfId="492"/>
    <cellStyle name="Normale 2 12 2 2" xfId="493"/>
    <cellStyle name="Normale 2 12 2 2 10" xfId="494"/>
    <cellStyle name="Normale 2 12 2 2 11" xfId="495"/>
    <cellStyle name="Normale 2 12 2 2 12" xfId="496"/>
    <cellStyle name="Normale 2 12 2 2 13" xfId="497"/>
    <cellStyle name="Normale 2 12 2 2 14" xfId="498"/>
    <cellStyle name="Normale 2 12 2 2 15" xfId="499"/>
    <cellStyle name="Normale 2 12 2 2 2" xfId="500"/>
    <cellStyle name="Normale 2 12 2 2 3" xfId="501"/>
    <cellStyle name="Normale 2 12 2 2 4" xfId="502"/>
    <cellStyle name="Normale 2 12 2 2 5" xfId="503"/>
    <cellStyle name="Normale 2 12 2 2 6" xfId="504"/>
    <cellStyle name="Normale 2 12 2 2 7" xfId="505"/>
    <cellStyle name="Normale 2 12 2 2 8" xfId="506"/>
    <cellStyle name="Normale 2 12 2 2 9" xfId="507"/>
    <cellStyle name="Normale 2 12 2 20" xfId="508"/>
    <cellStyle name="Normale 2 12 2 3" xfId="509"/>
    <cellStyle name="Normale 2 12 2 4" xfId="510"/>
    <cellStyle name="Normale 2 12 2 5" xfId="511"/>
    <cellStyle name="Normale 2 12 2 6" xfId="512"/>
    <cellStyle name="Normale 2 12 2 7" xfId="513"/>
    <cellStyle name="Normale 2 12 2 8" xfId="514"/>
    <cellStyle name="Normale 2 12 2 9" xfId="515"/>
    <cellStyle name="Normale 2 12 20" xfId="516"/>
    <cellStyle name="Normale 2 12 21" xfId="517"/>
    <cellStyle name="Normale 2 12 22" xfId="518"/>
    <cellStyle name="Normale 2 12 23" xfId="519"/>
    <cellStyle name="Normale 2 12 24" xfId="520"/>
    <cellStyle name="Normale 2 12 25" xfId="521"/>
    <cellStyle name="Normale 2 12 26" xfId="522"/>
    <cellStyle name="Normale 2 12 27" xfId="523"/>
    <cellStyle name="Normale 2 12 28" xfId="524"/>
    <cellStyle name="Normale 2 12 29" xfId="525"/>
    <cellStyle name="Normale 2 12 3" xfId="526"/>
    <cellStyle name="Normale 2 12 30" xfId="4377"/>
    <cellStyle name="Normale 2 12 4" xfId="527"/>
    <cellStyle name="Normale 2 12 5" xfId="528"/>
    <cellStyle name="Normale 2 12 6" xfId="529"/>
    <cellStyle name="Normale 2 12 7" xfId="530"/>
    <cellStyle name="Normale 2 12 8" xfId="531"/>
    <cellStyle name="Normale 2 12 9" xfId="532"/>
    <cellStyle name="Normale 2 13" xfId="533"/>
    <cellStyle name="Normale 2 13 10" xfId="534"/>
    <cellStyle name="Normale 2 13 10 10" xfId="535"/>
    <cellStyle name="Normale 2 13 10 11" xfId="536"/>
    <cellStyle name="Normale 2 13 10 12" xfId="537"/>
    <cellStyle name="Normale 2 13 10 13" xfId="538"/>
    <cellStyle name="Normale 2 13 10 14" xfId="539"/>
    <cellStyle name="Normale 2 13 10 15" xfId="540"/>
    <cellStyle name="Normale 2 13 10 2" xfId="541"/>
    <cellStyle name="Normale 2 13 10 3" xfId="542"/>
    <cellStyle name="Normale 2 13 10 4" xfId="543"/>
    <cellStyle name="Normale 2 13 10 5" xfId="544"/>
    <cellStyle name="Normale 2 13 10 6" xfId="545"/>
    <cellStyle name="Normale 2 13 10 7" xfId="546"/>
    <cellStyle name="Normale 2 13 10 8" xfId="547"/>
    <cellStyle name="Normale 2 13 10 9" xfId="548"/>
    <cellStyle name="Normale 2 13 11" xfId="549"/>
    <cellStyle name="Normale 2 13 12" xfId="550"/>
    <cellStyle name="Normale 2 13 13" xfId="551"/>
    <cellStyle name="Normale 2 13 14" xfId="552"/>
    <cellStyle name="Normale 2 13 15" xfId="553"/>
    <cellStyle name="Normale 2 13 16" xfId="554"/>
    <cellStyle name="Normale 2 13 17" xfId="555"/>
    <cellStyle name="Normale 2 13 18" xfId="556"/>
    <cellStyle name="Normale 2 13 19" xfId="557"/>
    <cellStyle name="Normale 2 13 2" xfId="558"/>
    <cellStyle name="Normale 2 13 2 10" xfId="559"/>
    <cellStyle name="Normale 2 13 2 11" xfId="560"/>
    <cellStyle name="Normale 2 13 2 12" xfId="561"/>
    <cellStyle name="Normale 2 13 2 13" xfId="562"/>
    <cellStyle name="Normale 2 13 2 14" xfId="563"/>
    <cellStyle name="Normale 2 13 2 15" xfId="564"/>
    <cellStyle name="Normale 2 13 2 16" xfId="565"/>
    <cellStyle name="Normale 2 13 2 17" xfId="566"/>
    <cellStyle name="Normale 2 13 2 18" xfId="567"/>
    <cellStyle name="Normale 2 13 2 19" xfId="568"/>
    <cellStyle name="Normale 2 13 2 2" xfId="569"/>
    <cellStyle name="Normale 2 13 2 2 10" xfId="570"/>
    <cellStyle name="Normale 2 13 2 2 11" xfId="571"/>
    <cellStyle name="Normale 2 13 2 2 12" xfId="572"/>
    <cellStyle name="Normale 2 13 2 2 13" xfId="573"/>
    <cellStyle name="Normale 2 13 2 2 14" xfId="574"/>
    <cellStyle name="Normale 2 13 2 2 15" xfId="575"/>
    <cellStyle name="Normale 2 13 2 2 2" xfId="576"/>
    <cellStyle name="Normale 2 13 2 2 3" xfId="577"/>
    <cellStyle name="Normale 2 13 2 2 4" xfId="578"/>
    <cellStyle name="Normale 2 13 2 2 5" xfId="579"/>
    <cellStyle name="Normale 2 13 2 2 6" xfId="580"/>
    <cellStyle name="Normale 2 13 2 2 7" xfId="581"/>
    <cellStyle name="Normale 2 13 2 2 8" xfId="582"/>
    <cellStyle name="Normale 2 13 2 2 9" xfId="583"/>
    <cellStyle name="Normale 2 13 2 20" xfId="584"/>
    <cellStyle name="Normale 2 13 2 3" xfId="585"/>
    <cellStyle name="Normale 2 13 2 4" xfId="586"/>
    <cellStyle name="Normale 2 13 2 5" xfId="587"/>
    <cellStyle name="Normale 2 13 2 6" xfId="588"/>
    <cellStyle name="Normale 2 13 2 7" xfId="589"/>
    <cellStyle name="Normale 2 13 2 8" xfId="590"/>
    <cellStyle name="Normale 2 13 2 9" xfId="591"/>
    <cellStyle name="Normale 2 13 20" xfId="592"/>
    <cellStyle name="Normale 2 13 21" xfId="593"/>
    <cellStyle name="Normale 2 13 22" xfId="594"/>
    <cellStyle name="Normale 2 13 23" xfId="595"/>
    <cellStyle name="Normale 2 13 24" xfId="596"/>
    <cellStyle name="Normale 2 13 25" xfId="597"/>
    <cellStyle name="Normale 2 13 26" xfId="598"/>
    <cellStyle name="Normale 2 13 27" xfId="599"/>
    <cellStyle name="Normale 2 13 28" xfId="600"/>
    <cellStyle name="Normale 2 13 29" xfId="601"/>
    <cellStyle name="Normale 2 13 3" xfId="602"/>
    <cellStyle name="Normale 2 13 30" xfId="4372"/>
    <cellStyle name="Normale 2 13 4" xfId="603"/>
    <cellStyle name="Normale 2 13 5" xfId="604"/>
    <cellStyle name="Normale 2 13 6" xfId="605"/>
    <cellStyle name="Normale 2 13 7" xfId="606"/>
    <cellStyle name="Normale 2 13 8" xfId="607"/>
    <cellStyle name="Normale 2 13 9" xfId="608"/>
    <cellStyle name="Normale 2 14" xfId="609"/>
    <cellStyle name="Normale 2 14 10" xfId="610"/>
    <cellStyle name="Normale 2 14 11" xfId="611"/>
    <cellStyle name="Normale 2 14 12" xfId="612"/>
    <cellStyle name="Normale 2 14 13" xfId="613"/>
    <cellStyle name="Normale 2 14 14" xfId="614"/>
    <cellStyle name="Normale 2 14 15" xfId="615"/>
    <cellStyle name="Normale 2 14 16" xfId="616"/>
    <cellStyle name="Normale 2 14 17" xfId="4506"/>
    <cellStyle name="Normale 2 14 2" xfId="617"/>
    <cellStyle name="Normale 2 14 3" xfId="618"/>
    <cellStyle name="Normale 2 14 4" xfId="619"/>
    <cellStyle name="Normale 2 14 5" xfId="620"/>
    <cellStyle name="Normale 2 14 6" xfId="621"/>
    <cellStyle name="Normale 2 14 7" xfId="622"/>
    <cellStyle name="Normale 2 14 8" xfId="623"/>
    <cellStyle name="Normale 2 14 9" xfId="624"/>
    <cellStyle name="Normale 2 15" xfId="625"/>
    <cellStyle name="Normale 2 15 10" xfId="626"/>
    <cellStyle name="Normale 2 15 11" xfId="627"/>
    <cellStyle name="Normale 2 15 12" xfId="628"/>
    <cellStyle name="Normale 2 15 13" xfId="629"/>
    <cellStyle name="Normale 2 15 14" xfId="630"/>
    <cellStyle name="Normale 2 15 15" xfId="631"/>
    <cellStyle name="Normale 2 15 16" xfId="632"/>
    <cellStyle name="Normale 2 15 17" xfId="4507"/>
    <cellStyle name="Normale 2 15 2" xfId="633"/>
    <cellStyle name="Normale 2 15 3" xfId="634"/>
    <cellStyle name="Normale 2 15 4" xfId="635"/>
    <cellStyle name="Normale 2 15 5" xfId="636"/>
    <cellStyle name="Normale 2 15 6" xfId="637"/>
    <cellStyle name="Normale 2 15 7" xfId="638"/>
    <cellStyle name="Normale 2 15 8" xfId="639"/>
    <cellStyle name="Normale 2 15 9" xfId="640"/>
    <cellStyle name="Normale 2 16" xfId="641"/>
    <cellStyle name="Normale 2 16 10" xfId="642"/>
    <cellStyle name="Normale 2 16 11" xfId="643"/>
    <cellStyle name="Normale 2 16 12" xfId="644"/>
    <cellStyle name="Normale 2 16 13" xfId="645"/>
    <cellStyle name="Normale 2 16 14" xfId="646"/>
    <cellStyle name="Normale 2 16 15" xfId="647"/>
    <cellStyle name="Normale 2 16 16" xfId="648"/>
    <cellStyle name="Normale 2 16 17" xfId="4508"/>
    <cellStyle name="Normale 2 16 2" xfId="649"/>
    <cellStyle name="Normale 2 16 3" xfId="650"/>
    <cellStyle name="Normale 2 16 4" xfId="651"/>
    <cellStyle name="Normale 2 16 5" xfId="652"/>
    <cellStyle name="Normale 2 16 6" xfId="653"/>
    <cellStyle name="Normale 2 16 7" xfId="654"/>
    <cellStyle name="Normale 2 16 8" xfId="655"/>
    <cellStyle name="Normale 2 16 9" xfId="656"/>
    <cellStyle name="Normale 2 17" xfId="657"/>
    <cellStyle name="Normale 2 17 2" xfId="658"/>
    <cellStyle name="Normale 2 17 3" xfId="4509"/>
    <cellStyle name="Normale 2 18" xfId="659"/>
    <cellStyle name="Normale 2 18 2" xfId="660"/>
    <cellStyle name="Normale 2 18 3" xfId="4510"/>
    <cellStyle name="Normale 2 19" xfId="661"/>
    <cellStyle name="Normale 2 19 2" xfId="662"/>
    <cellStyle name="Normale 2 19 3" xfId="4511"/>
    <cellStyle name="Normale 2 2" xfId="663"/>
    <cellStyle name="Normale 2 2 10" xfId="664"/>
    <cellStyle name="Normale 2 2 10 2" xfId="665"/>
    <cellStyle name="Normale 2 2 10 3" xfId="4513"/>
    <cellStyle name="Normale 2 2 11" xfId="666"/>
    <cellStyle name="Normale 2 2 11 2" xfId="667"/>
    <cellStyle name="Normale 2 2 11 3" xfId="4514"/>
    <cellStyle name="Normale 2 2 12" xfId="668"/>
    <cellStyle name="Normale 2 2 12 2" xfId="669"/>
    <cellStyle name="Normale 2 2 12 3" xfId="4515"/>
    <cellStyle name="Normale 2 2 13" xfId="670"/>
    <cellStyle name="Normale 2 2 13 2" xfId="671"/>
    <cellStyle name="Normale 2 2 13 3" xfId="4516"/>
    <cellStyle name="Normale 2 2 14" xfId="672"/>
    <cellStyle name="Normale 2 2 14 2" xfId="673"/>
    <cellStyle name="Normale 2 2 14 3" xfId="4517"/>
    <cellStyle name="Normale 2 2 15" xfId="674"/>
    <cellStyle name="Normale 2 2 15 2" xfId="675"/>
    <cellStyle name="Normale 2 2 15 3" xfId="4518"/>
    <cellStyle name="Normale 2 2 16" xfId="676"/>
    <cellStyle name="Normale 2 2 16 2" xfId="677"/>
    <cellStyle name="Normale 2 2 16 3" xfId="4519"/>
    <cellStyle name="Normale 2 2 17" xfId="678"/>
    <cellStyle name="Normale 2 2 18" xfId="679"/>
    <cellStyle name="Normale 2 2 18 2" xfId="680"/>
    <cellStyle name="Normale 2 2 18 2 2" xfId="681"/>
    <cellStyle name="Normale 2 2 18 2 3" xfId="4520"/>
    <cellStyle name="Normale 2 2 19" xfId="682"/>
    <cellStyle name="Normale 2 2 2" xfId="683"/>
    <cellStyle name="Normale 2 2 2 2" xfId="684"/>
    <cellStyle name="Normale 2 2 2 2 2" xfId="685"/>
    <cellStyle name="Normale 2 2 2 2 2 2" xfId="686"/>
    <cellStyle name="Normale 2 2 2 2 2 3" xfId="4523"/>
    <cellStyle name="Normale 2 2 2 2 3" xfId="687"/>
    <cellStyle name="Normale 2 2 2 2 3 2" xfId="688"/>
    <cellStyle name="Normale 2 2 2 2 3 3" xfId="4524"/>
    <cellStyle name="Normale 2 2 2 2 4" xfId="689"/>
    <cellStyle name="Normale 2 2 2 2 5" xfId="690"/>
    <cellStyle name="Normale 2 2 2 2 6" xfId="4522"/>
    <cellStyle name="Normale 2 2 2 3" xfId="691"/>
    <cellStyle name="Normale 2 2 2 3 2" xfId="692"/>
    <cellStyle name="Normale 2 2 2 3 3" xfId="693"/>
    <cellStyle name="Normale 2 2 2 3 4" xfId="4525"/>
    <cellStyle name="Normale 2 2 2 4" xfId="694"/>
    <cellStyle name="Normale 2 2 2 5" xfId="4521"/>
    <cellStyle name="Normale 2 2 20" xfId="695"/>
    <cellStyle name="Normale 2 2 21" xfId="696"/>
    <cellStyle name="Normale 2 2 22" xfId="697"/>
    <cellStyle name="Normale 2 2 23" xfId="698"/>
    <cellStyle name="Normale 2 2 24" xfId="699"/>
    <cellStyle name="Normale 2 2 25" xfId="700"/>
    <cellStyle name="Normale 2 2 26" xfId="701"/>
    <cellStyle name="Normale 2 2 27" xfId="702"/>
    <cellStyle name="Normale 2 2 28" xfId="703"/>
    <cellStyle name="Normale 2 2 29" xfId="704"/>
    <cellStyle name="Normale 2 2 3" xfId="705"/>
    <cellStyle name="Normale 2 2 3 2" xfId="706"/>
    <cellStyle name="Normale 2 2 3 3" xfId="707"/>
    <cellStyle name="Normale 2 2 3 4" xfId="708"/>
    <cellStyle name="Normale 2 2 3 4 2" xfId="709"/>
    <cellStyle name="Normale 2 2 3 4 3" xfId="4527"/>
    <cellStyle name="Normale 2 2 3 5" xfId="710"/>
    <cellStyle name="Normale 2 2 3 6" xfId="4526"/>
    <cellStyle name="Normale 2 2 30" xfId="711"/>
    <cellStyle name="Normale 2 2 31" xfId="712"/>
    <cellStyle name="Normale 2 2 32" xfId="713"/>
    <cellStyle name="Normale 2 2 33" xfId="4512"/>
    <cellStyle name="Normale 2 2 4" xfId="714"/>
    <cellStyle name="Normale 2 2 4 2" xfId="715"/>
    <cellStyle name="Normale 2 2 4 3" xfId="4528"/>
    <cellStyle name="Normale 2 2 5" xfId="716"/>
    <cellStyle name="Normale 2 2 5 2" xfId="717"/>
    <cellStyle name="Normale 2 2 5 3" xfId="4529"/>
    <cellStyle name="Normale 2 2 6" xfId="718"/>
    <cellStyle name="Normale 2 2 6 2" xfId="719"/>
    <cellStyle name="Normale 2 2 6 3" xfId="4530"/>
    <cellStyle name="Normale 2 2 7" xfId="720"/>
    <cellStyle name="Normale 2 2 7 2" xfId="721"/>
    <cellStyle name="Normale 2 2 7 3" xfId="4531"/>
    <cellStyle name="Normale 2 2 8" xfId="722"/>
    <cellStyle name="Normale 2 2 8 2" xfId="723"/>
    <cellStyle name="Normale 2 2 8 3" xfId="4532"/>
    <cellStyle name="Normale 2 2 9" xfId="724"/>
    <cellStyle name="Normale 2 2 9 2" xfId="725"/>
    <cellStyle name="Normale 2 2 9 3" xfId="4533"/>
    <cellStyle name="Normale 2 20" xfId="726"/>
    <cellStyle name="Normale 2 20 10" xfId="727"/>
    <cellStyle name="Normale 2 20 11" xfId="728"/>
    <cellStyle name="Normale 2 20 12" xfId="729"/>
    <cellStyle name="Normale 2 20 13" xfId="730"/>
    <cellStyle name="Normale 2 20 14" xfId="731"/>
    <cellStyle name="Normale 2 20 15" xfId="732"/>
    <cellStyle name="Normale 2 20 16" xfId="733"/>
    <cellStyle name="Normale 2 20 17" xfId="4534"/>
    <cellStyle name="Normale 2 20 2" xfId="734"/>
    <cellStyle name="Normale 2 20 3" xfId="735"/>
    <cellStyle name="Normale 2 20 4" xfId="736"/>
    <cellStyle name="Normale 2 20 5" xfId="737"/>
    <cellStyle name="Normale 2 20 6" xfId="738"/>
    <cellStyle name="Normale 2 20 7" xfId="739"/>
    <cellStyle name="Normale 2 20 8" xfId="740"/>
    <cellStyle name="Normale 2 20 9" xfId="741"/>
    <cellStyle name="Normale 2 21" xfId="742"/>
    <cellStyle name="Normale 2 21 2" xfId="743"/>
    <cellStyle name="Normale 2 21 3" xfId="4535"/>
    <cellStyle name="Normale 2 22" xfId="744"/>
    <cellStyle name="Normale 2 22 2" xfId="745"/>
    <cellStyle name="Normale 2 22 3" xfId="4536"/>
    <cellStyle name="Normale 2 23" xfId="746"/>
    <cellStyle name="Normale 2 23 10" xfId="747"/>
    <cellStyle name="Normale 2 23 11" xfId="748"/>
    <cellStyle name="Normale 2 23 12" xfId="749"/>
    <cellStyle name="Normale 2 23 13" xfId="750"/>
    <cellStyle name="Normale 2 23 14" xfId="751"/>
    <cellStyle name="Normale 2 23 15" xfId="752"/>
    <cellStyle name="Normale 2 23 16" xfId="753"/>
    <cellStyle name="Normale 2 23 17" xfId="4537"/>
    <cellStyle name="Normale 2 23 2" xfId="754"/>
    <cellStyle name="Normale 2 23 3" xfId="755"/>
    <cellStyle name="Normale 2 23 4" xfId="756"/>
    <cellStyle name="Normale 2 23 5" xfId="757"/>
    <cellStyle name="Normale 2 23 6" xfId="758"/>
    <cellStyle name="Normale 2 23 7" xfId="759"/>
    <cellStyle name="Normale 2 23 8" xfId="760"/>
    <cellStyle name="Normale 2 23 9" xfId="761"/>
    <cellStyle name="Normale 2 24" xfId="762"/>
    <cellStyle name="Normale 2 24 10" xfId="763"/>
    <cellStyle name="Normale 2 24 11" xfId="764"/>
    <cellStyle name="Normale 2 24 12" xfId="765"/>
    <cellStyle name="Normale 2 24 13" xfId="766"/>
    <cellStyle name="Normale 2 24 14" xfId="767"/>
    <cellStyle name="Normale 2 24 15" xfId="768"/>
    <cellStyle name="Normale 2 24 16" xfId="769"/>
    <cellStyle name="Normale 2 24 17" xfId="4538"/>
    <cellStyle name="Normale 2 24 2" xfId="770"/>
    <cellStyle name="Normale 2 24 3" xfId="771"/>
    <cellStyle name="Normale 2 24 4" xfId="772"/>
    <cellStyle name="Normale 2 24 5" xfId="773"/>
    <cellStyle name="Normale 2 24 6" xfId="774"/>
    <cellStyle name="Normale 2 24 7" xfId="775"/>
    <cellStyle name="Normale 2 24 8" xfId="776"/>
    <cellStyle name="Normale 2 24 9" xfId="777"/>
    <cellStyle name="Normale 2 25" xfId="778"/>
    <cellStyle name="Normale 2 25 10" xfId="779"/>
    <cellStyle name="Normale 2 25 11" xfId="780"/>
    <cellStyle name="Normale 2 25 12" xfId="781"/>
    <cellStyle name="Normale 2 25 13" xfId="782"/>
    <cellStyle name="Normale 2 25 14" xfId="783"/>
    <cellStyle name="Normale 2 25 15" xfId="784"/>
    <cellStyle name="Normale 2 25 16" xfId="785"/>
    <cellStyle name="Normale 2 25 17" xfId="4539"/>
    <cellStyle name="Normale 2 25 2" xfId="786"/>
    <cellStyle name="Normale 2 25 3" xfId="787"/>
    <cellStyle name="Normale 2 25 4" xfId="788"/>
    <cellStyle name="Normale 2 25 5" xfId="789"/>
    <cellStyle name="Normale 2 25 6" xfId="790"/>
    <cellStyle name="Normale 2 25 7" xfId="791"/>
    <cellStyle name="Normale 2 25 8" xfId="792"/>
    <cellStyle name="Normale 2 25 9" xfId="793"/>
    <cellStyle name="Normale 2 26" xfId="794"/>
    <cellStyle name="Normale 2 26 2" xfId="795"/>
    <cellStyle name="Normale 2 26 3" xfId="4540"/>
    <cellStyle name="Normale 2 27" xfId="796"/>
    <cellStyle name="Normale 2 27 10" xfId="797"/>
    <cellStyle name="Normale 2 27 11" xfId="798"/>
    <cellStyle name="Normale 2 27 12" xfId="799"/>
    <cellStyle name="Normale 2 27 13" xfId="800"/>
    <cellStyle name="Normale 2 27 14" xfId="801"/>
    <cellStyle name="Normale 2 27 15" xfId="802"/>
    <cellStyle name="Normale 2 27 16" xfId="803"/>
    <cellStyle name="Normale 2 27 17" xfId="4541"/>
    <cellStyle name="Normale 2 27 2" xfId="804"/>
    <cellStyle name="Normale 2 27 3" xfId="805"/>
    <cellStyle name="Normale 2 27 4" xfId="806"/>
    <cellStyle name="Normale 2 27 5" xfId="807"/>
    <cellStyle name="Normale 2 27 6" xfId="808"/>
    <cellStyle name="Normale 2 27 7" xfId="809"/>
    <cellStyle name="Normale 2 27 8" xfId="810"/>
    <cellStyle name="Normale 2 27 9" xfId="811"/>
    <cellStyle name="Normale 2 28" xfId="812"/>
    <cellStyle name="Normale 2 28 10" xfId="813"/>
    <cellStyle name="Normale 2 28 11" xfId="814"/>
    <cellStyle name="Normale 2 28 12" xfId="815"/>
    <cellStyle name="Normale 2 28 13" xfId="816"/>
    <cellStyle name="Normale 2 28 14" xfId="817"/>
    <cellStyle name="Normale 2 28 15" xfId="818"/>
    <cellStyle name="Normale 2 28 16" xfId="819"/>
    <cellStyle name="Normale 2 28 17" xfId="4542"/>
    <cellStyle name="Normale 2 28 2" xfId="820"/>
    <cellStyle name="Normale 2 28 3" xfId="821"/>
    <cellStyle name="Normale 2 28 4" xfId="822"/>
    <cellStyle name="Normale 2 28 5" xfId="823"/>
    <cellStyle name="Normale 2 28 6" xfId="824"/>
    <cellStyle name="Normale 2 28 7" xfId="825"/>
    <cellStyle name="Normale 2 28 8" xfId="826"/>
    <cellStyle name="Normale 2 28 9" xfId="827"/>
    <cellStyle name="Normale 2 29" xfId="828"/>
    <cellStyle name="Normale 2 29 10" xfId="829"/>
    <cellStyle name="Normale 2 29 11" xfId="830"/>
    <cellStyle name="Normale 2 29 12" xfId="831"/>
    <cellStyle name="Normale 2 29 13" xfId="832"/>
    <cellStyle name="Normale 2 29 14" xfId="833"/>
    <cellStyle name="Normale 2 29 15" xfId="834"/>
    <cellStyle name="Normale 2 29 16" xfId="835"/>
    <cellStyle name="Normale 2 29 17" xfId="4543"/>
    <cellStyle name="Normale 2 29 2" xfId="836"/>
    <cellStyle name="Normale 2 29 3" xfId="837"/>
    <cellStyle name="Normale 2 29 4" xfId="838"/>
    <cellStyle name="Normale 2 29 5" xfId="839"/>
    <cellStyle name="Normale 2 29 6" xfId="840"/>
    <cellStyle name="Normale 2 29 7" xfId="841"/>
    <cellStyle name="Normale 2 29 8" xfId="842"/>
    <cellStyle name="Normale 2 29 9" xfId="843"/>
    <cellStyle name="Normale 2 3" xfId="844"/>
    <cellStyle name="Normale 2 3 10" xfId="845"/>
    <cellStyle name="Normale 2 3 10 2" xfId="846"/>
    <cellStyle name="Normale 2 3 10 3" xfId="4545"/>
    <cellStyle name="Normale 2 3 11" xfId="847"/>
    <cellStyle name="Normale 2 3 11 2" xfId="848"/>
    <cellStyle name="Normale 2 3 11 3" xfId="4546"/>
    <cellStyle name="Normale 2 3 12" xfId="849"/>
    <cellStyle name="Normale 2 3 12 2" xfId="850"/>
    <cellStyle name="Normale 2 3 12 3" xfId="4547"/>
    <cellStyle name="Normale 2 3 13" xfId="851"/>
    <cellStyle name="Normale 2 3 13 2" xfId="852"/>
    <cellStyle name="Normale 2 3 13 3" xfId="4548"/>
    <cellStyle name="Normale 2 3 14" xfId="853"/>
    <cellStyle name="Normale 2 3 14 2" xfId="854"/>
    <cellStyle name="Normale 2 3 14 3" xfId="4549"/>
    <cellStyle name="Normale 2 3 15" xfId="855"/>
    <cellStyle name="Normale 2 3 15 2" xfId="856"/>
    <cellStyle name="Normale 2 3 15 3" xfId="4550"/>
    <cellStyle name="Normale 2 3 16" xfId="857"/>
    <cellStyle name="Normale 2 3 16 2" xfId="858"/>
    <cellStyle name="Normale 2 3 16 3" xfId="4551"/>
    <cellStyle name="Normale 2 3 17" xfId="859"/>
    <cellStyle name="Normale 2 3 18" xfId="860"/>
    <cellStyle name="Normale 2 3 19" xfId="861"/>
    <cellStyle name="Normale 2 3 2" xfId="862"/>
    <cellStyle name="Normale 2 3 2 2" xfId="863"/>
    <cellStyle name="Normale 2 3 2 3" xfId="4552"/>
    <cellStyle name="Normale 2 3 20" xfId="864"/>
    <cellStyle name="Normale 2 3 21" xfId="865"/>
    <cellStyle name="Normale 2 3 22" xfId="866"/>
    <cellStyle name="Normale 2 3 23" xfId="867"/>
    <cellStyle name="Normale 2 3 24" xfId="868"/>
    <cellStyle name="Normale 2 3 25" xfId="869"/>
    <cellStyle name="Normale 2 3 26" xfId="870"/>
    <cellStyle name="Normale 2 3 27" xfId="871"/>
    <cellStyle name="Normale 2 3 28" xfId="872"/>
    <cellStyle name="Normale 2 3 29" xfId="873"/>
    <cellStyle name="Normale 2 3 3" xfId="874"/>
    <cellStyle name="Normale 2 3 3 2" xfId="875"/>
    <cellStyle name="Normale 2 3 3 3" xfId="4553"/>
    <cellStyle name="Normale 2 3 30" xfId="876"/>
    <cellStyle name="Normale 2 3 31" xfId="877"/>
    <cellStyle name="Normale 2 3 32" xfId="4544"/>
    <cellStyle name="Normale 2 3 4" xfId="878"/>
    <cellStyle name="Normale 2 3 4 2" xfId="879"/>
    <cellStyle name="Normale 2 3 4 3" xfId="4554"/>
    <cellStyle name="Normale 2 3 5" xfId="880"/>
    <cellStyle name="Normale 2 3 5 2" xfId="881"/>
    <cellStyle name="Normale 2 3 5 3" xfId="4555"/>
    <cellStyle name="Normale 2 3 6" xfId="882"/>
    <cellStyle name="Normale 2 3 6 2" xfId="883"/>
    <cellStyle name="Normale 2 3 6 3" xfId="4556"/>
    <cellStyle name="Normale 2 3 7" xfId="884"/>
    <cellStyle name="Normale 2 3 7 2" xfId="885"/>
    <cellStyle name="Normale 2 3 7 3" xfId="4557"/>
    <cellStyle name="Normale 2 3 8" xfId="886"/>
    <cellStyle name="Normale 2 3 8 2" xfId="887"/>
    <cellStyle name="Normale 2 3 8 3" xfId="4558"/>
    <cellStyle name="Normale 2 3 9" xfId="888"/>
    <cellStyle name="Normale 2 3 9 2" xfId="889"/>
    <cellStyle name="Normale 2 3 9 3" xfId="4559"/>
    <cellStyle name="Normale 2 30" xfId="890"/>
    <cellStyle name="Normale 2 30 10" xfId="891"/>
    <cellStyle name="Normale 2 30 11" xfId="892"/>
    <cellStyle name="Normale 2 30 12" xfId="893"/>
    <cellStyle name="Normale 2 30 13" xfId="894"/>
    <cellStyle name="Normale 2 30 14" xfId="895"/>
    <cellStyle name="Normale 2 30 2" xfId="896"/>
    <cellStyle name="Normale 2 30 3" xfId="897"/>
    <cellStyle name="Normale 2 30 4" xfId="898"/>
    <cellStyle name="Normale 2 30 5" xfId="899"/>
    <cellStyle name="Normale 2 30 6" xfId="900"/>
    <cellStyle name="Normale 2 30 7" xfId="901"/>
    <cellStyle name="Normale 2 30 8" xfId="902"/>
    <cellStyle name="Normale 2 30 9" xfId="903"/>
    <cellStyle name="Normale 2 31" xfId="904"/>
    <cellStyle name="Normale 2 31 2" xfId="905"/>
    <cellStyle name="Normale 2 31 2 10" xfId="4252"/>
    <cellStyle name="Normale 2 31 2 11" xfId="4272"/>
    <cellStyle name="Normale 2 31 2 12" xfId="4287"/>
    <cellStyle name="Normale 2 31 2 13" xfId="4321"/>
    <cellStyle name="Normale 2 31 2 14" xfId="4360"/>
    <cellStyle name="Normale 2 31 2 2" xfId="906"/>
    <cellStyle name="Normale 2 31 2 2 2" xfId="907"/>
    <cellStyle name="Normale 2 31 2 2 3" xfId="4560"/>
    <cellStyle name="Normale 2 31 2 3" xfId="3616"/>
    <cellStyle name="Normale 2 31 2 4" xfId="3931"/>
    <cellStyle name="Normale 2 31 2 5" xfId="4041"/>
    <cellStyle name="Normale 2 31 2 6" xfId="4120"/>
    <cellStyle name="Normale 2 31 2 7" xfId="4121"/>
    <cellStyle name="Normale 2 31 2 8" xfId="4122"/>
    <cellStyle name="Normale 2 31 2 9" xfId="4123"/>
    <cellStyle name="Normale 2 31 3" xfId="4124"/>
    <cellStyle name="Normale 2 32" xfId="908"/>
    <cellStyle name="Normale 2 32 10" xfId="4253"/>
    <cellStyle name="Normale 2 32 11" xfId="4273"/>
    <cellStyle name="Normale 2 32 12" xfId="4300"/>
    <cellStyle name="Normale 2 32 13" xfId="4334"/>
    <cellStyle name="Normale 2 32 14" xfId="4387"/>
    <cellStyle name="Normale 2 32 2" xfId="909"/>
    <cellStyle name="Normale 2 32 3" xfId="910"/>
    <cellStyle name="Normale 2 32 3 2" xfId="911"/>
    <cellStyle name="Normale 2 32 3 3" xfId="4561"/>
    <cellStyle name="Normale 2 32 4" xfId="3617"/>
    <cellStyle name="Normale 2 32 5" xfId="4042"/>
    <cellStyle name="Normale 2 32 6" xfId="4125"/>
    <cellStyle name="Normale 2 32 7" xfId="4126"/>
    <cellStyle name="Normale 2 32 8" xfId="4127"/>
    <cellStyle name="Normale 2 32 9" xfId="4128"/>
    <cellStyle name="Normale 2 33" xfId="912"/>
    <cellStyle name="Normale 2 33 2" xfId="913"/>
    <cellStyle name="Normale 2 33 3" xfId="4129"/>
    <cellStyle name="Normale 2 34" xfId="914"/>
    <cellStyle name="Normale 2 34 2" xfId="915"/>
    <cellStyle name="Normale 2 35" xfId="916"/>
    <cellStyle name="Normale 2 35 2" xfId="917"/>
    <cellStyle name="Normale 2 35 3" xfId="918"/>
    <cellStyle name="Normale 2 36" xfId="919"/>
    <cellStyle name="Normale 2 36 2" xfId="920"/>
    <cellStyle name="Normale 2 36 3" xfId="921"/>
    <cellStyle name="Normale 2 37" xfId="922"/>
    <cellStyle name="Normale 2 37 2" xfId="923"/>
    <cellStyle name="Normale 2 37 3" xfId="924"/>
    <cellStyle name="Normale 2 38" xfId="925"/>
    <cellStyle name="Normale 2 38 2" xfId="926"/>
    <cellStyle name="Normale 2 39" xfId="927"/>
    <cellStyle name="Normale 2 39 2" xfId="928"/>
    <cellStyle name="Normale 2 4" xfId="929"/>
    <cellStyle name="Normale 2 4 10" xfId="930"/>
    <cellStyle name="Normale 2 4 10 2" xfId="931"/>
    <cellStyle name="Normale 2 4 10 3" xfId="4563"/>
    <cellStyle name="Normale 2 4 11" xfId="932"/>
    <cellStyle name="Normale 2 4 11 2" xfId="933"/>
    <cellStyle name="Normale 2 4 11 3" xfId="4564"/>
    <cellStyle name="Normale 2 4 12" xfId="934"/>
    <cellStyle name="Normale 2 4 12 2" xfId="935"/>
    <cellStyle name="Normale 2 4 12 3" xfId="4565"/>
    <cellStyle name="Normale 2 4 13" xfId="936"/>
    <cellStyle name="Normale 2 4 13 2" xfId="937"/>
    <cellStyle name="Normale 2 4 13 3" xfId="4566"/>
    <cellStyle name="Normale 2 4 14" xfId="938"/>
    <cellStyle name="Normale 2 4 14 2" xfId="939"/>
    <cellStyle name="Normale 2 4 14 3" xfId="4567"/>
    <cellStyle name="Normale 2 4 15" xfId="940"/>
    <cellStyle name="Normale 2 4 15 2" xfId="941"/>
    <cellStyle name="Normale 2 4 15 3" xfId="4568"/>
    <cellStyle name="Normale 2 4 16" xfId="942"/>
    <cellStyle name="Normale 2 4 16 2" xfId="943"/>
    <cellStyle name="Normale 2 4 16 3" xfId="4569"/>
    <cellStyle name="Normale 2 4 17" xfId="944"/>
    <cellStyle name="Normale 2 4 18" xfId="945"/>
    <cellStyle name="Normale 2 4 19" xfId="946"/>
    <cellStyle name="Normale 2 4 2" xfId="947"/>
    <cellStyle name="Normale 2 4 2 2" xfId="948"/>
    <cellStyle name="Normale 2 4 2 3" xfId="4570"/>
    <cellStyle name="Normale 2 4 20" xfId="949"/>
    <cellStyle name="Normale 2 4 21" xfId="950"/>
    <cellStyle name="Normale 2 4 22" xfId="951"/>
    <cellStyle name="Normale 2 4 23" xfId="952"/>
    <cellStyle name="Normale 2 4 24" xfId="953"/>
    <cellStyle name="Normale 2 4 25" xfId="954"/>
    <cellStyle name="Normale 2 4 26" xfId="955"/>
    <cellStyle name="Normale 2 4 27" xfId="956"/>
    <cellStyle name="Normale 2 4 28" xfId="957"/>
    <cellStyle name="Normale 2 4 29" xfId="958"/>
    <cellStyle name="Normale 2 4 3" xfId="959"/>
    <cellStyle name="Normale 2 4 3 2" xfId="960"/>
    <cellStyle name="Normale 2 4 3 3" xfId="4571"/>
    <cellStyle name="Normale 2 4 30" xfId="961"/>
    <cellStyle name="Normale 2 4 31" xfId="962"/>
    <cellStyle name="Normale 2 4 32" xfId="4562"/>
    <cellStyle name="Normale 2 4 4" xfId="963"/>
    <cellStyle name="Normale 2 4 4 2" xfId="964"/>
    <cellStyle name="Normale 2 4 4 3" xfId="4572"/>
    <cellStyle name="Normale 2 4 5" xfId="965"/>
    <cellStyle name="Normale 2 4 5 2" xfId="966"/>
    <cellStyle name="Normale 2 4 5 3" xfId="4573"/>
    <cellStyle name="Normale 2 4 6" xfId="967"/>
    <cellStyle name="Normale 2 4 6 2" xfId="968"/>
    <cellStyle name="Normale 2 4 6 3" xfId="4574"/>
    <cellStyle name="Normale 2 4 7" xfId="969"/>
    <cellStyle name="Normale 2 4 7 2" xfId="970"/>
    <cellStyle name="Normale 2 4 7 3" xfId="4575"/>
    <cellStyle name="Normale 2 4 8" xfId="971"/>
    <cellStyle name="Normale 2 4 8 2" xfId="972"/>
    <cellStyle name="Normale 2 4 8 3" xfId="4576"/>
    <cellStyle name="Normale 2 4 9" xfId="973"/>
    <cellStyle name="Normale 2 4 9 2" xfId="974"/>
    <cellStyle name="Normale 2 4 9 3" xfId="4577"/>
    <cellStyle name="Normale 2 40" xfId="975"/>
    <cellStyle name="Normale 2 40 2" xfId="976"/>
    <cellStyle name="Normale 2 41" xfId="977"/>
    <cellStyle name="Normale 2 41 2" xfId="978"/>
    <cellStyle name="Normale 2 42" xfId="979"/>
    <cellStyle name="Normale 2 43" xfId="980"/>
    <cellStyle name="Normale 2 44" xfId="981"/>
    <cellStyle name="Normale 2 45" xfId="982"/>
    <cellStyle name="Normale 2 46" xfId="983"/>
    <cellStyle name="Normale 2 46 2" xfId="984"/>
    <cellStyle name="Normale 2 47" xfId="985"/>
    <cellStyle name="Normale 2 48" xfId="986"/>
    <cellStyle name="Normale 2 49" xfId="4478"/>
    <cellStyle name="Normale 2 5" xfId="987"/>
    <cellStyle name="Normale 2 5 10" xfId="988"/>
    <cellStyle name="Normale 2 5 10 2" xfId="989"/>
    <cellStyle name="Normale 2 5 10 3" xfId="4579"/>
    <cellStyle name="Normale 2 5 11" xfId="990"/>
    <cellStyle name="Normale 2 5 11 2" xfId="991"/>
    <cellStyle name="Normale 2 5 11 3" xfId="4580"/>
    <cellStyle name="Normale 2 5 12" xfId="992"/>
    <cellStyle name="Normale 2 5 12 2" xfId="993"/>
    <cellStyle name="Normale 2 5 12 3" xfId="4581"/>
    <cellStyle name="Normale 2 5 13" xfId="994"/>
    <cellStyle name="Normale 2 5 13 2" xfId="995"/>
    <cellStyle name="Normale 2 5 13 3" xfId="4582"/>
    <cellStyle name="Normale 2 5 14" xfId="996"/>
    <cellStyle name="Normale 2 5 14 2" xfId="997"/>
    <cellStyle name="Normale 2 5 14 3" xfId="4583"/>
    <cellStyle name="Normale 2 5 15" xfId="998"/>
    <cellStyle name="Normale 2 5 15 2" xfId="999"/>
    <cellStyle name="Normale 2 5 15 3" xfId="4584"/>
    <cellStyle name="Normale 2 5 16" xfId="1000"/>
    <cellStyle name="Normale 2 5 16 2" xfId="1001"/>
    <cellStyle name="Normale 2 5 16 3" xfId="4585"/>
    <cellStyle name="Normale 2 5 17" xfId="1002"/>
    <cellStyle name="Normale 2 5 18" xfId="1003"/>
    <cellStyle name="Normale 2 5 19" xfId="1004"/>
    <cellStyle name="Normale 2 5 2" xfId="1005"/>
    <cellStyle name="Normale 2 5 2 2" xfId="1006"/>
    <cellStyle name="Normale 2 5 2 3" xfId="4586"/>
    <cellStyle name="Normale 2 5 20" xfId="1007"/>
    <cellStyle name="Normale 2 5 21" xfId="1008"/>
    <cellStyle name="Normale 2 5 22" xfId="1009"/>
    <cellStyle name="Normale 2 5 23" xfId="1010"/>
    <cellStyle name="Normale 2 5 24" xfId="1011"/>
    <cellStyle name="Normale 2 5 25" xfId="1012"/>
    <cellStyle name="Normale 2 5 26" xfId="1013"/>
    <cellStyle name="Normale 2 5 27" xfId="1014"/>
    <cellStyle name="Normale 2 5 28" xfId="1015"/>
    <cellStyle name="Normale 2 5 29" xfId="1016"/>
    <cellStyle name="Normale 2 5 3" xfId="1017"/>
    <cellStyle name="Normale 2 5 3 2" xfId="1018"/>
    <cellStyle name="Normale 2 5 3 3" xfId="4587"/>
    <cellStyle name="Normale 2 5 30" xfId="1019"/>
    <cellStyle name="Normale 2 5 31" xfId="1020"/>
    <cellStyle name="Normale 2 5 32" xfId="4578"/>
    <cellStyle name="Normale 2 5 4" xfId="1021"/>
    <cellStyle name="Normale 2 5 4 2" xfId="1022"/>
    <cellStyle name="Normale 2 5 4 3" xfId="4588"/>
    <cellStyle name="Normale 2 5 5" xfId="1023"/>
    <cellStyle name="Normale 2 5 5 2" xfId="1024"/>
    <cellStyle name="Normale 2 5 5 3" xfId="4589"/>
    <cellStyle name="Normale 2 5 6" xfId="1025"/>
    <cellStyle name="Normale 2 5 6 2" xfId="1026"/>
    <cellStyle name="Normale 2 5 6 3" xfId="4590"/>
    <cellStyle name="Normale 2 5 7" xfId="1027"/>
    <cellStyle name="Normale 2 5 7 2" xfId="1028"/>
    <cellStyle name="Normale 2 5 7 3" xfId="4591"/>
    <cellStyle name="Normale 2 5 8" xfId="1029"/>
    <cellStyle name="Normale 2 5 8 2" xfId="1030"/>
    <cellStyle name="Normale 2 5 8 3" xfId="4592"/>
    <cellStyle name="Normale 2 5 9" xfId="1031"/>
    <cellStyle name="Normale 2 5 9 2" xfId="1032"/>
    <cellStyle name="Normale 2 5 9 3" xfId="4593"/>
    <cellStyle name="Normale 2 6" xfId="1033"/>
    <cellStyle name="Normale 2 6 10" xfId="1034"/>
    <cellStyle name="Normale 2 6 10 10" xfId="1035"/>
    <cellStyle name="Normale 2 6 10 11" xfId="1036"/>
    <cellStyle name="Normale 2 6 10 12" xfId="1037"/>
    <cellStyle name="Normale 2 6 10 13" xfId="1038"/>
    <cellStyle name="Normale 2 6 10 14" xfId="1039"/>
    <cellStyle name="Normale 2 6 10 15" xfId="1040"/>
    <cellStyle name="Normale 2 6 10 2" xfId="1041"/>
    <cellStyle name="Normale 2 6 10 3" xfId="1042"/>
    <cellStyle name="Normale 2 6 10 4" xfId="1043"/>
    <cellStyle name="Normale 2 6 10 5" xfId="1044"/>
    <cellStyle name="Normale 2 6 10 6" xfId="1045"/>
    <cellStyle name="Normale 2 6 10 7" xfId="1046"/>
    <cellStyle name="Normale 2 6 10 8" xfId="1047"/>
    <cellStyle name="Normale 2 6 10 9" xfId="1048"/>
    <cellStyle name="Normale 2 6 11" xfId="1049"/>
    <cellStyle name="Normale 2 6 12" xfId="1050"/>
    <cellStyle name="Normale 2 6 13" xfId="1051"/>
    <cellStyle name="Normale 2 6 14" xfId="1052"/>
    <cellStyle name="Normale 2 6 15" xfId="1053"/>
    <cellStyle name="Normale 2 6 16" xfId="1054"/>
    <cellStyle name="Normale 2 6 17" xfId="1055"/>
    <cellStyle name="Normale 2 6 18" xfId="1056"/>
    <cellStyle name="Normale 2 6 19" xfId="1057"/>
    <cellStyle name="Normale 2 6 2" xfId="1058"/>
    <cellStyle name="Normale 2 6 2 10" xfId="1059"/>
    <cellStyle name="Normale 2 6 2 11" xfId="1060"/>
    <cellStyle name="Normale 2 6 2 12" xfId="1061"/>
    <cellStyle name="Normale 2 6 2 13" xfId="1062"/>
    <cellStyle name="Normale 2 6 2 14" xfId="1063"/>
    <cellStyle name="Normale 2 6 2 15" xfId="1064"/>
    <cellStyle name="Normale 2 6 2 16" xfId="1065"/>
    <cellStyle name="Normale 2 6 2 17" xfId="1066"/>
    <cellStyle name="Normale 2 6 2 18" xfId="1067"/>
    <cellStyle name="Normale 2 6 2 19" xfId="1068"/>
    <cellStyle name="Normale 2 6 2 2" xfId="1069"/>
    <cellStyle name="Normale 2 6 2 2 10" xfId="1070"/>
    <cellStyle name="Normale 2 6 2 2 11" xfId="1071"/>
    <cellStyle name="Normale 2 6 2 2 12" xfId="1072"/>
    <cellStyle name="Normale 2 6 2 2 13" xfId="1073"/>
    <cellStyle name="Normale 2 6 2 2 14" xfId="1074"/>
    <cellStyle name="Normale 2 6 2 2 15" xfId="1075"/>
    <cellStyle name="Normale 2 6 2 2 2" xfId="1076"/>
    <cellStyle name="Normale 2 6 2 2 3" xfId="1077"/>
    <cellStyle name="Normale 2 6 2 2 4" xfId="1078"/>
    <cellStyle name="Normale 2 6 2 2 5" xfId="1079"/>
    <cellStyle name="Normale 2 6 2 2 6" xfId="1080"/>
    <cellStyle name="Normale 2 6 2 2 7" xfId="1081"/>
    <cellStyle name="Normale 2 6 2 2 8" xfId="1082"/>
    <cellStyle name="Normale 2 6 2 2 9" xfId="1083"/>
    <cellStyle name="Normale 2 6 2 20" xfId="1084"/>
    <cellStyle name="Normale 2 6 2 3" xfId="1085"/>
    <cellStyle name="Normale 2 6 2 4" xfId="1086"/>
    <cellStyle name="Normale 2 6 2 5" xfId="1087"/>
    <cellStyle name="Normale 2 6 2 6" xfId="1088"/>
    <cellStyle name="Normale 2 6 2 7" xfId="1089"/>
    <cellStyle name="Normale 2 6 2 8" xfId="1090"/>
    <cellStyle name="Normale 2 6 2 9" xfId="1091"/>
    <cellStyle name="Normale 2 6 20" xfId="1092"/>
    <cellStyle name="Normale 2 6 21" xfId="1093"/>
    <cellStyle name="Normale 2 6 22" xfId="1094"/>
    <cellStyle name="Normale 2 6 23" xfId="1095"/>
    <cellStyle name="Normale 2 6 24" xfId="1096"/>
    <cellStyle name="Normale 2 6 25" xfId="1097"/>
    <cellStyle name="Normale 2 6 26" xfId="1098"/>
    <cellStyle name="Normale 2 6 27" xfId="1099"/>
    <cellStyle name="Normale 2 6 28" xfId="1100"/>
    <cellStyle name="Normale 2 6 29" xfId="4594"/>
    <cellStyle name="Normale 2 6 3" xfId="1101"/>
    <cellStyle name="Normale 2 6 4" xfId="1102"/>
    <cellStyle name="Normale 2 6 5" xfId="1103"/>
    <cellStyle name="Normale 2 6 6" xfId="1104"/>
    <cellStyle name="Normale 2 6 7" xfId="1105"/>
    <cellStyle name="Normale 2 6 8" xfId="1106"/>
    <cellStyle name="Normale 2 6 9" xfId="1107"/>
    <cellStyle name="Normale 2 7" xfId="1108"/>
    <cellStyle name="Normale 2 7 10" xfId="1109"/>
    <cellStyle name="Normale 2 7 10 10" xfId="1110"/>
    <cellStyle name="Normale 2 7 10 11" xfId="1111"/>
    <cellStyle name="Normale 2 7 10 12" xfId="1112"/>
    <cellStyle name="Normale 2 7 10 13" xfId="1113"/>
    <cellStyle name="Normale 2 7 10 14" xfId="1114"/>
    <cellStyle name="Normale 2 7 10 15" xfId="1115"/>
    <cellStyle name="Normale 2 7 10 2" xfId="1116"/>
    <cellStyle name="Normale 2 7 10 3" xfId="1117"/>
    <cellStyle name="Normale 2 7 10 4" xfId="1118"/>
    <cellStyle name="Normale 2 7 10 5" xfId="1119"/>
    <cellStyle name="Normale 2 7 10 6" xfId="1120"/>
    <cellStyle name="Normale 2 7 10 7" xfId="1121"/>
    <cellStyle name="Normale 2 7 10 8" xfId="1122"/>
    <cellStyle name="Normale 2 7 10 9" xfId="1123"/>
    <cellStyle name="Normale 2 7 11" xfId="1124"/>
    <cellStyle name="Normale 2 7 12" xfId="1125"/>
    <cellStyle name="Normale 2 7 13" xfId="1126"/>
    <cellStyle name="Normale 2 7 14" xfId="1127"/>
    <cellStyle name="Normale 2 7 15" xfId="1128"/>
    <cellStyle name="Normale 2 7 16" xfId="1129"/>
    <cellStyle name="Normale 2 7 17" xfId="1130"/>
    <cellStyle name="Normale 2 7 18" xfId="1131"/>
    <cellStyle name="Normale 2 7 19" xfId="1132"/>
    <cellStyle name="Normale 2 7 2" xfId="1133"/>
    <cellStyle name="Normale 2 7 2 10" xfId="1134"/>
    <cellStyle name="Normale 2 7 2 11" xfId="1135"/>
    <cellStyle name="Normale 2 7 2 12" xfId="1136"/>
    <cellStyle name="Normale 2 7 2 13" xfId="1137"/>
    <cellStyle name="Normale 2 7 2 14" xfId="1138"/>
    <cellStyle name="Normale 2 7 2 15" xfId="1139"/>
    <cellStyle name="Normale 2 7 2 16" xfId="1140"/>
    <cellStyle name="Normale 2 7 2 17" xfId="1141"/>
    <cellStyle name="Normale 2 7 2 18" xfId="1142"/>
    <cellStyle name="Normale 2 7 2 19" xfId="1143"/>
    <cellStyle name="Normale 2 7 2 2" xfId="1144"/>
    <cellStyle name="Normale 2 7 2 2 10" xfId="1145"/>
    <cellStyle name="Normale 2 7 2 2 11" xfId="1146"/>
    <cellStyle name="Normale 2 7 2 2 12" xfId="1147"/>
    <cellStyle name="Normale 2 7 2 2 13" xfId="1148"/>
    <cellStyle name="Normale 2 7 2 2 14" xfId="1149"/>
    <cellStyle name="Normale 2 7 2 2 15" xfId="1150"/>
    <cellStyle name="Normale 2 7 2 2 2" xfId="1151"/>
    <cellStyle name="Normale 2 7 2 2 3" xfId="1152"/>
    <cellStyle name="Normale 2 7 2 2 4" xfId="1153"/>
    <cellStyle name="Normale 2 7 2 2 5" xfId="1154"/>
    <cellStyle name="Normale 2 7 2 2 6" xfId="1155"/>
    <cellStyle name="Normale 2 7 2 2 7" xfId="1156"/>
    <cellStyle name="Normale 2 7 2 2 8" xfId="1157"/>
    <cellStyle name="Normale 2 7 2 2 9" xfId="1158"/>
    <cellStyle name="Normale 2 7 2 20" xfId="1159"/>
    <cellStyle name="Normale 2 7 2 21" xfId="1160"/>
    <cellStyle name="Normale 2 7 2 22" xfId="4596"/>
    <cellStyle name="Normale 2 7 2 3" xfId="1161"/>
    <cellStyle name="Normale 2 7 2 4" xfId="1162"/>
    <cellStyle name="Normale 2 7 2 5" xfId="1163"/>
    <cellStyle name="Normale 2 7 2 6" xfId="1164"/>
    <cellStyle name="Normale 2 7 2 7" xfId="1165"/>
    <cellStyle name="Normale 2 7 2 8" xfId="1166"/>
    <cellStyle name="Normale 2 7 2 9" xfId="1167"/>
    <cellStyle name="Normale 2 7 20" xfId="1168"/>
    <cellStyle name="Normale 2 7 21" xfId="1169"/>
    <cellStyle name="Normale 2 7 22" xfId="1170"/>
    <cellStyle name="Normale 2 7 23" xfId="1171"/>
    <cellStyle name="Normale 2 7 24" xfId="1172"/>
    <cellStyle name="Normale 2 7 25" xfId="1173"/>
    <cellStyle name="Normale 2 7 26" xfId="1174"/>
    <cellStyle name="Normale 2 7 27" xfId="1175"/>
    <cellStyle name="Normale 2 7 28" xfId="1176"/>
    <cellStyle name="Normale 2 7 29" xfId="1177"/>
    <cellStyle name="Normale 2 7 3" xfId="1178"/>
    <cellStyle name="Normale 2 7 3 2" xfId="1179"/>
    <cellStyle name="Normale 2 7 3 3" xfId="1180"/>
    <cellStyle name="Normale 2 7 3 4" xfId="4597"/>
    <cellStyle name="Normale 2 7 30" xfId="4595"/>
    <cellStyle name="Normale 2 7 4" xfId="1181"/>
    <cellStyle name="Normale 2 7 4 2" xfId="1182"/>
    <cellStyle name="Normale 2 7 4 3" xfId="1183"/>
    <cellStyle name="Normale 2 7 4 4" xfId="4598"/>
    <cellStyle name="Normale 2 7 5" xfId="1184"/>
    <cellStyle name="Normale 2 7 6" xfId="1185"/>
    <cellStyle name="Normale 2 7 7" xfId="1186"/>
    <cellStyle name="Normale 2 7 8" xfId="1187"/>
    <cellStyle name="Normale 2 7 9" xfId="1188"/>
    <cellStyle name="Normale 2 8" xfId="1189"/>
    <cellStyle name="Normale 2 8 10" xfId="1190"/>
    <cellStyle name="Normale 2 8 10 10" xfId="1191"/>
    <cellStyle name="Normale 2 8 10 11" xfId="1192"/>
    <cellStyle name="Normale 2 8 10 12" xfId="1193"/>
    <cellStyle name="Normale 2 8 10 13" xfId="1194"/>
    <cellStyle name="Normale 2 8 10 14" xfId="1195"/>
    <cellStyle name="Normale 2 8 10 15" xfId="1196"/>
    <cellStyle name="Normale 2 8 10 2" xfId="1197"/>
    <cellStyle name="Normale 2 8 10 3" xfId="1198"/>
    <cellStyle name="Normale 2 8 10 4" xfId="1199"/>
    <cellStyle name="Normale 2 8 10 5" xfId="1200"/>
    <cellStyle name="Normale 2 8 10 6" xfId="1201"/>
    <cellStyle name="Normale 2 8 10 7" xfId="1202"/>
    <cellStyle name="Normale 2 8 10 8" xfId="1203"/>
    <cellStyle name="Normale 2 8 10 9" xfId="1204"/>
    <cellStyle name="Normale 2 8 11" xfId="1205"/>
    <cellStyle name="Normale 2 8 12" xfId="1206"/>
    <cellStyle name="Normale 2 8 13" xfId="1207"/>
    <cellStyle name="Normale 2 8 14" xfId="1208"/>
    <cellStyle name="Normale 2 8 15" xfId="1209"/>
    <cellStyle name="Normale 2 8 16" xfId="1210"/>
    <cellStyle name="Normale 2 8 17" xfId="1211"/>
    <cellStyle name="Normale 2 8 18" xfId="1212"/>
    <cellStyle name="Normale 2 8 19" xfId="1213"/>
    <cellStyle name="Normale 2 8 2" xfId="1214"/>
    <cellStyle name="Normale 2 8 2 10" xfId="1215"/>
    <cellStyle name="Normale 2 8 2 11" xfId="1216"/>
    <cellStyle name="Normale 2 8 2 12" xfId="1217"/>
    <cellStyle name="Normale 2 8 2 13" xfId="1218"/>
    <cellStyle name="Normale 2 8 2 14" xfId="1219"/>
    <cellStyle name="Normale 2 8 2 15" xfId="1220"/>
    <cellStyle name="Normale 2 8 2 16" xfId="1221"/>
    <cellStyle name="Normale 2 8 2 17" xfId="1222"/>
    <cellStyle name="Normale 2 8 2 18" xfId="1223"/>
    <cellStyle name="Normale 2 8 2 19" xfId="1224"/>
    <cellStyle name="Normale 2 8 2 2" xfId="1225"/>
    <cellStyle name="Normale 2 8 2 2 10" xfId="1226"/>
    <cellStyle name="Normale 2 8 2 2 11" xfId="1227"/>
    <cellStyle name="Normale 2 8 2 2 12" xfId="1228"/>
    <cellStyle name="Normale 2 8 2 2 13" xfId="1229"/>
    <cellStyle name="Normale 2 8 2 2 14" xfId="1230"/>
    <cellStyle name="Normale 2 8 2 2 15" xfId="1231"/>
    <cellStyle name="Normale 2 8 2 2 2" xfId="1232"/>
    <cellStyle name="Normale 2 8 2 2 3" xfId="1233"/>
    <cellStyle name="Normale 2 8 2 2 4" xfId="1234"/>
    <cellStyle name="Normale 2 8 2 2 5" xfId="1235"/>
    <cellStyle name="Normale 2 8 2 2 6" xfId="1236"/>
    <cellStyle name="Normale 2 8 2 2 7" xfId="1237"/>
    <cellStyle name="Normale 2 8 2 2 8" xfId="1238"/>
    <cellStyle name="Normale 2 8 2 2 9" xfId="1239"/>
    <cellStyle name="Normale 2 8 2 20" xfId="1240"/>
    <cellStyle name="Normale 2 8 2 3" xfId="1241"/>
    <cellStyle name="Normale 2 8 2 4" xfId="1242"/>
    <cellStyle name="Normale 2 8 2 5" xfId="1243"/>
    <cellStyle name="Normale 2 8 2 6" xfId="1244"/>
    <cellStyle name="Normale 2 8 2 7" xfId="1245"/>
    <cellStyle name="Normale 2 8 2 8" xfId="1246"/>
    <cellStyle name="Normale 2 8 2 9" xfId="1247"/>
    <cellStyle name="Normale 2 8 20" xfId="1248"/>
    <cellStyle name="Normale 2 8 21" xfId="1249"/>
    <cellStyle name="Normale 2 8 22" xfId="1250"/>
    <cellStyle name="Normale 2 8 23" xfId="1251"/>
    <cellStyle name="Normale 2 8 24" xfId="1252"/>
    <cellStyle name="Normale 2 8 25" xfId="1253"/>
    <cellStyle name="Normale 2 8 26" xfId="1254"/>
    <cellStyle name="Normale 2 8 27" xfId="1255"/>
    <cellStyle name="Normale 2 8 28" xfId="1256"/>
    <cellStyle name="Normale 2 8 29" xfId="4599"/>
    <cellStyle name="Normale 2 8 3" xfId="1257"/>
    <cellStyle name="Normale 2 8 4" xfId="1258"/>
    <cellStyle name="Normale 2 8 5" xfId="1259"/>
    <cellStyle name="Normale 2 8 6" xfId="1260"/>
    <cellStyle name="Normale 2 8 7" xfId="1261"/>
    <cellStyle name="Normale 2 8 8" xfId="1262"/>
    <cellStyle name="Normale 2 8 9" xfId="1263"/>
    <cellStyle name="Normale 2 9" xfId="1264"/>
    <cellStyle name="Normale 2 9 10" xfId="1265"/>
    <cellStyle name="Normale 2 9 10 10" xfId="1266"/>
    <cellStyle name="Normale 2 9 10 11" xfId="1267"/>
    <cellStyle name="Normale 2 9 10 12" xfId="1268"/>
    <cellStyle name="Normale 2 9 10 13" xfId="1269"/>
    <cellStyle name="Normale 2 9 10 14" xfId="1270"/>
    <cellStyle name="Normale 2 9 10 15" xfId="1271"/>
    <cellStyle name="Normale 2 9 10 2" xfId="1272"/>
    <cellStyle name="Normale 2 9 10 3" xfId="1273"/>
    <cellStyle name="Normale 2 9 10 4" xfId="1274"/>
    <cellStyle name="Normale 2 9 10 5" xfId="1275"/>
    <cellStyle name="Normale 2 9 10 6" xfId="1276"/>
    <cellStyle name="Normale 2 9 10 7" xfId="1277"/>
    <cellStyle name="Normale 2 9 10 8" xfId="1278"/>
    <cellStyle name="Normale 2 9 10 9" xfId="1279"/>
    <cellStyle name="Normale 2 9 11" xfId="1280"/>
    <cellStyle name="Normale 2 9 12" xfId="1281"/>
    <cellStyle name="Normale 2 9 13" xfId="1282"/>
    <cellStyle name="Normale 2 9 14" xfId="1283"/>
    <cellStyle name="Normale 2 9 15" xfId="1284"/>
    <cellStyle name="Normale 2 9 16" xfId="1285"/>
    <cellStyle name="Normale 2 9 17" xfId="1286"/>
    <cellStyle name="Normale 2 9 18" xfId="1287"/>
    <cellStyle name="Normale 2 9 19" xfId="1288"/>
    <cellStyle name="Normale 2 9 2" xfId="1289"/>
    <cellStyle name="Normale 2 9 2 10" xfId="1290"/>
    <cellStyle name="Normale 2 9 2 11" xfId="1291"/>
    <cellStyle name="Normale 2 9 2 12" xfId="1292"/>
    <cellStyle name="Normale 2 9 2 13" xfId="1293"/>
    <cellStyle name="Normale 2 9 2 14" xfId="1294"/>
    <cellStyle name="Normale 2 9 2 15" xfId="1295"/>
    <cellStyle name="Normale 2 9 2 16" xfId="1296"/>
    <cellStyle name="Normale 2 9 2 17" xfId="1297"/>
    <cellStyle name="Normale 2 9 2 18" xfId="1298"/>
    <cellStyle name="Normale 2 9 2 19" xfId="1299"/>
    <cellStyle name="Normale 2 9 2 2" xfId="1300"/>
    <cellStyle name="Normale 2 9 2 2 10" xfId="1301"/>
    <cellStyle name="Normale 2 9 2 2 11" xfId="1302"/>
    <cellStyle name="Normale 2 9 2 2 12" xfId="1303"/>
    <cellStyle name="Normale 2 9 2 2 13" xfId="1304"/>
    <cellStyle name="Normale 2 9 2 2 14" xfId="1305"/>
    <cellStyle name="Normale 2 9 2 2 15" xfId="1306"/>
    <cellStyle name="Normale 2 9 2 2 2" xfId="1307"/>
    <cellStyle name="Normale 2 9 2 2 3" xfId="1308"/>
    <cellStyle name="Normale 2 9 2 2 4" xfId="1309"/>
    <cellStyle name="Normale 2 9 2 2 5" xfId="1310"/>
    <cellStyle name="Normale 2 9 2 2 6" xfId="1311"/>
    <cellStyle name="Normale 2 9 2 2 7" xfId="1312"/>
    <cellStyle name="Normale 2 9 2 2 8" xfId="1313"/>
    <cellStyle name="Normale 2 9 2 2 9" xfId="1314"/>
    <cellStyle name="Normale 2 9 2 20" xfId="1315"/>
    <cellStyle name="Normale 2 9 2 21" xfId="1316"/>
    <cellStyle name="Normale 2 9 2 22" xfId="4601"/>
    <cellStyle name="Normale 2 9 2 3" xfId="1317"/>
    <cellStyle name="Normale 2 9 2 4" xfId="1318"/>
    <cellStyle name="Normale 2 9 2 5" xfId="1319"/>
    <cellStyle name="Normale 2 9 2 6" xfId="1320"/>
    <cellStyle name="Normale 2 9 2 7" xfId="1321"/>
    <cellStyle name="Normale 2 9 2 8" xfId="1322"/>
    <cellStyle name="Normale 2 9 2 9" xfId="1323"/>
    <cellStyle name="Normale 2 9 20" xfId="1324"/>
    <cellStyle name="Normale 2 9 21" xfId="1325"/>
    <cellStyle name="Normale 2 9 22" xfId="1326"/>
    <cellStyle name="Normale 2 9 23" xfId="1327"/>
    <cellStyle name="Normale 2 9 24" xfId="1328"/>
    <cellStyle name="Normale 2 9 25" xfId="1329"/>
    <cellStyle name="Normale 2 9 26" xfId="1330"/>
    <cellStyle name="Normale 2 9 27" xfId="1331"/>
    <cellStyle name="Normale 2 9 28" xfId="1332"/>
    <cellStyle name="Normale 2 9 29" xfId="1333"/>
    <cellStyle name="Normale 2 9 3" xfId="1334"/>
    <cellStyle name="Normale 2 9 30" xfId="4600"/>
    <cellStyle name="Normale 2 9 4" xfId="1335"/>
    <cellStyle name="Normale 2 9 5" xfId="1336"/>
    <cellStyle name="Normale 2 9 6" xfId="1337"/>
    <cellStyle name="Normale 2 9 7" xfId="1338"/>
    <cellStyle name="Normale 2 9 8" xfId="1339"/>
    <cellStyle name="Normale 2 9 9" xfId="1340"/>
    <cellStyle name="Normale 20" xfId="3579"/>
    <cellStyle name="Normale 20 2" xfId="3618"/>
    <cellStyle name="Normale 20 3" xfId="4130"/>
    <cellStyle name="Normale 21" xfId="3580"/>
    <cellStyle name="Normale 21 2" xfId="3619"/>
    <cellStyle name="Normale 21 3" xfId="4131"/>
    <cellStyle name="Normale 22" xfId="1341"/>
    <cellStyle name="Normale 22 10" xfId="1342"/>
    <cellStyle name="Normale 22 10 2" xfId="1343"/>
    <cellStyle name="Normale 22 10 3" xfId="4603"/>
    <cellStyle name="Normale 22 10 4" xfId="5812"/>
    <cellStyle name="Normale 22 11" xfId="1344"/>
    <cellStyle name="Normale 22 11 2" xfId="1345"/>
    <cellStyle name="Normale 22 11 3" xfId="4604"/>
    <cellStyle name="Normale 22 12" xfId="1346"/>
    <cellStyle name="Normale 22 12 2" xfId="1347"/>
    <cellStyle name="Normale 22 12 3" xfId="4605"/>
    <cellStyle name="Normale 22 13" xfId="1348"/>
    <cellStyle name="Normale 22 13 2" xfId="1349"/>
    <cellStyle name="Normale 22 13 3" xfId="4606"/>
    <cellStyle name="Normale 22 14" xfId="1350"/>
    <cellStyle name="Normale 22 14 2" xfId="1351"/>
    <cellStyle name="Normale 22 14 3" xfId="4607"/>
    <cellStyle name="Normale 22 15" xfId="1352"/>
    <cellStyle name="Normale 22 15 2" xfId="4608"/>
    <cellStyle name="Normale 22 16" xfId="1353"/>
    <cellStyle name="Normale 22 16 2" xfId="4609"/>
    <cellStyle name="Normale 22 16 3" xfId="4132"/>
    <cellStyle name="Normale 22 17" xfId="4254"/>
    <cellStyle name="Normale 22 18" xfId="4274"/>
    <cellStyle name="Normale 22 19" xfId="4602"/>
    <cellStyle name="Normale 22 2" xfId="1354"/>
    <cellStyle name="Normale 22 2 2" xfId="1355"/>
    <cellStyle name="Normale 22 2 3" xfId="4610"/>
    <cellStyle name="Normale 22 3" xfId="1356"/>
    <cellStyle name="Normale 22 3 2" xfId="1357"/>
    <cellStyle name="Normale 22 3 3" xfId="4611"/>
    <cellStyle name="Normale 22 4" xfId="1358"/>
    <cellStyle name="Normale 22 4 2" xfId="1359"/>
    <cellStyle name="Normale 22 4 3" xfId="4612"/>
    <cellStyle name="Normale 22 5" xfId="1360"/>
    <cellStyle name="Normale 22 5 2" xfId="1361"/>
    <cellStyle name="Normale 22 5 3" xfId="4613"/>
    <cellStyle name="Normale 22 6" xfId="1362"/>
    <cellStyle name="Normale 22 6 2" xfId="1363"/>
    <cellStyle name="Normale 22 6 3" xfId="4614"/>
    <cellStyle name="Normale 22 7" xfId="1364"/>
    <cellStyle name="Normale 22 7 2" xfId="1365"/>
    <cellStyle name="Normale 22 7 3" xfId="4615"/>
    <cellStyle name="Normale 22 8" xfId="1366"/>
    <cellStyle name="Normale 22 8 2" xfId="1367"/>
    <cellStyle name="Normale 22 8 3" xfId="4616"/>
    <cellStyle name="Normale 22 9" xfId="1368"/>
    <cellStyle name="Normale 22 9 2" xfId="1369"/>
    <cellStyle name="Normale 22 9 3" xfId="4617"/>
    <cellStyle name="Normale 23" xfId="1370"/>
    <cellStyle name="Normale 23 10" xfId="1371"/>
    <cellStyle name="Normale 23 10 2" xfId="1372"/>
    <cellStyle name="Normale 23 10 3" xfId="4619"/>
    <cellStyle name="Normale 23 11" xfId="1373"/>
    <cellStyle name="Normale 23 11 2" xfId="1374"/>
    <cellStyle name="Normale 23 11 3" xfId="4620"/>
    <cellStyle name="Normale 23 12" xfId="1375"/>
    <cellStyle name="Normale 23 12 2" xfId="1376"/>
    <cellStyle name="Normale 23 12 3" xfId="4621"/>
    <cellStyle name="Normale 23 13" xfId="1377"/>
    <cellStyle name="Normale 23 13 2" xfId="1378"/>
    <cellStyle name="Normale 23 13 3" xfId="4622"/>
    <cellStyle name="Normale 23 14" xfId="1379"/>
    <cellStyle name="Normale 23 14 2" xfId="1380"/>
    <cellStyle name="Normale 23 14 3" xfId="4623"/>
    <cellStyle name="Normale 23 15" xfId="1381"/>
    <cellStyle name="Normale 23 15 2" xfId="4624"/>
    <cellStyle name="Normale 23 16" xfId="1382"/>
    <cellStyle name="Normale 23 16 2" xfId="4625"/>
    <cellStyle name="Normale 23 16 3" xfId="4133"/>
    <cellStyle name="Normale 23 17" xfId="4255"/>
    <cellStyle name="Normale 23 18" xfId="4275"/>
    <cellStyle name="Normale 23 19" xfId="4618"/>
    <cellStyle name="Normale 23 2" xfId="1383"/>
    <cellStyle name="Normale 23 2 2" xfId="1384"/>
    <cellStyle name="Normale 23 2 3" xfId="4626"/>
    <cellStyle name="Normale 23 3" xfId="1385"/>
    <cellStyle name="Normale 23 3 2" xfId="1386"/>
    <cellStyle name="Normale 23 3 3" xfId="4627"/>
    <cellStyle name="Normale 23 4" xfId="1387"/>
    <cellStyle name="Normale 23 4 2" xfId="1388"/>
    <cellStyle name="Normale 23 4 3" xfId="4628"/>
    <cellStyle name="Normale 23 5" xfId="1389"/>
    <cellStyle name="Normale 23 5 2" xfId="1390"/>
    <cellStyle name="Normale 23 5 3" xfId="4629"/>
    <cellStyle name="Normale 23 6" xfId="1391"/>
    <cellStyle name="Normale 23 6 2" xfId="1392"/>
    <cellStyle name="Normale 23 6 3" xfId="4630"/>
    <cellStyle name="Normale 23 7" xfId="1393"/>
    <cellStyle name="Normale 23 7 2" xfId="1394"/>
    <cellStyle name="Normale 23 7 3" xfId="4631"/>
    <cellStyle name="Normale 23 8" xfId="1395"/>
    <cellStyle name="Normale 23 8 2" xfId="1396"/>
    <cellStyle name="Normale 23 8 3" xfId="4632"/>
    <cellStyle name="Normale 23 9" xfId="1397"/>
    <cellStyle name="Normale 23 9 2" xfId="1398"/>
    <cellStyle name="Normale 23 9 3" xfId="4633"/>
    <cellStyle name="Normale 24" xfId="1399"/>
    <cellStyle name="Normale 24 2" xfId="1400"/>
    <cellStyle name="Normale 24 3" xfId="1401"/>
    <cellStyle name="Normale 24 4" xfId="1402"/>
    <cellStyle name="Normale 24 5" xfId="1403"/>
    <cellStyle name="Normale 24 6" xfId="3950"/>
    <cellStyle name="Normale 25" xfId="1404"/>
    <cellStyle name="Normale 25 2" xfId="1405"/>
    <cellStyle name="Normale 25 3" xfId="1406"/>
    <cellStyle name="Normale 25 4" xfId="1407"/>
    <cellStyle name="Normale 25 5" xfId="1408"/>
    <cellStyle name="Normale 25 6" xfId="3951"/>
    <cellStyle name="Normale 26" xfId="3581"/>
    <cellStyle name="Normale 26 2" xfId="3620"/>
    <cellStyle name="Normale 26 3" xfId="4134"/>
    <cellStyle name="Normale 27" xfId="3582"/>
    <cellStyle name="Normale 27 2" xfId="1409"/>
    <cellStyle name="Normale 27 2 2" xfId="1410"/>
    <cellStyle name="Normale 27 2 3" xfId="4634"/>
    <cellStyle name="Normale 27 3" xfId="1411"/>
    <cellStyle name="Normale 27 3 2" xfId="1412"/>
    <cellStyle name="Normale 27 3 3" xfId="4635"/>
    <cellStyle name="Normale 27 4" xfId="4135"/>
    <cellStyle name="Normale 28" xfId="3583"/>
    <cellStyle name="Normale 28 2" xfId="3621"/>
    <cellStyle name="Normale 28 3" xfId="4136"/>
    <cellStyle name="Normale 29" xfId="3584"/>
    <cellStyle name="Normale 29 2" xfId="3623"/>
    <cellStyle name="Normale 29 3" xfId="3622"/>
    <cellStyle name="Normale 29 4" xfId="3952"/>
    <cellStyle name="Normale 29 5" xfId="4137"/>
    <cellStyle name="Normale 3" xfId="2"/>
    <cellStyle name="Normale 3 10" xfId="8"/>
    <cellStyle name="Normale 3 10 2" xfId="1413"/>
    <cellStyle name="Normale 3 10 2 2" xfId="4138"/>
    <cellStyle name="Normale 3 10 3" xfId="1414"/>
    <cellStyle name="Normale 3 10 3 2" xfId="4636"/>
    <cellStyle name="Normale 3 10 3 3" xfId="4139"/>
    <cellStyle name="Normale 3 10 4" xfId="1415"/>
    <cellStyle name="Normale 3 11" xfId="1416"/>
    <cellStyle name="Normale 3 11 2" xfId="1417"/>
    <cellStyle name="Normale 3 12" xfId="1418"/>
    <cellStyle name="Normale 3 12 2" xfId="1419"/>
    <cellStyle name="Normale 3 12 3" xfId="4140"/>
    <cellStyle name="Normale 3 13" xfId="1420"/>
    <cellStyle name="Normale 3 14" xfId="1421"/>
    <cellStyle name="Normale 3 14 2" xfId="4637"/>
    <cellStyle name="Normale 3 14 3" xfId="3609"/>
    <cellStyle name="Normale 3 15" xfId="4141"/>
    <cellStyle name="Normale 3 16" xfId="4256"/>
    <cellStyle name="Normale 3 17" xfId="4276"/>
    <cellStyle name="Normale 3 18" xfId="4477"/>
    <cellStyle name="Normale 3 2" xfId="1422"/>
    <cellStyle name="Normale 3 2 10" xfId="1423"/>
    <cellStyle name="Normale 3 2 11" xfId="1424"/>
    <cellStyle name="Normale 3 2 12" xfId="1425"/>
    <cellStyle name="Normale 3 2 13" xfId="1426"/>
    <cellStyle name="Normale 3 2 14" xfId="1427"/>
    <cellStyle name="Normale 3 2 15" xfId="1428"/>
    <cellStyle name="Normale 3 2 16" xfId="1429"/>
    <cellStyle name="Normale 3 2 17" xfId="4638"/>
    <cellStyle name="Normale 3 2 2" xfId="1430"/>
    <cellStyle name="Normale 3 2 3" xfId="1431"/>
    <cellStyle name="Normale 3 2 4" xfId="1432"/>
    <cellStyle name="Normale 3 2 5" xfId="1433"/>
    <cellStyle name="Normale 3 2 6" xfId="1434"/>
    <cellStyle name="Normale 3 2 7" xfId="1435"/>
    <cellStyle name="Normale 3 2 8" xfId="1436"/>
    <cellStyle name="Normale 3 2 9" xfId="1437"/>
    <cellStyle name="Normale 3 3" xfId="1438"/>
    <cellStyle name="Normale 3 3 2" xfId="1439"/>
    <cellStyle name="Normale 3 3 3" xfId="4639"/>
    <cellStyle name="Normale 3 4" xfId="1440"/>
    <cellStyle name="Normale 3 4 2" xfId="1441"/>
    <cellStyle name="Normale 3 4 3" xfId="4640"/>
    <cellStyle name="Normale 3 5" xfId="1442"/>
    <cellStyle name="Normale 3 5 10" xfId="1443"/>
    <cellStyle name="Normale 3 5 11" xfId="1444"/>
    <cellStyle name="Normale 3 5 12" xfId="1445"/>
    <cellStyle name="Normale 3 5 13" xfId="1446"/>
    <cellStyle name="Normale 3 5 14" xfId="1447"/>
    <cellStyle name="Normale 3 5 15" xfId="1448"/>
    <cellStyle name="Normale 3 5 16" xfId="1449"/>
    <cellStyle name="Normale 3 5 17" xfId="4641"/>
    <cellStyle name="Normale 3 5 2" xfId="1450"/>
    <cellStyle name="Normale 3 5 3" xfId="1451"/>
    <cellStyle name="Normale 3 5 4" xfId="1452"/>
    <cellStyle name="Normale 3 5 5" xfId="1453"/>
    <cellStyle name="Normale 3 5 6" xfId="1454"/>
    <cellStyle name="Normale 3 5 7" xfId="1455"/>
    <cellStyle name="Normale 3 5 8" xfId="1456"/>
    <cellStyle name="Normale 3 5 9" xfId="1457"/>
    <cellStyle name="Normale 3 6" xfId="1458"/>
    <cellStyle name="Normale 3 6 10" xfId="1459"/>
    <cellStyle name="Normale 3 6 11" xfId="1460"/>
    <cellStyle name="Normale 3 6 12" xfId="1461"/>
    <cellStyle name="Normale 3 6 13" xfId="1462"/>
    <cellStyle name="Normale 3 6 14" xfId="1463"/>
    <cellStyle name="Normale 3 6 15" xfId="1464"/>
    <cellStyle name="Normale 3 6 16" xfId="1465"/>
    <cellStyle name="Normale 3 6 17" xfId="4642"/>
    <cellStyle name="Normale 3 6 2" xfId="1466"/>
    <cellStyle name="Normale 3 6 3" xfId="1467"/>
    <cellStyle name="Normale 3 6 4" xfId="1468"/>
    <cellStyle name="Normale 3 6 5" xfId="1469"/>
    <cellStyle name="Normale 3 6 6" xfId="1470"/>
    <cellStyle name="Normale 3 6 7" xfId="1471"/>
    <cellStyle name="Normale 3 6 8" xfId="1472"/>
    <cellStyle name="Normale 3 6 9" xfId="1473"/>
    <cellStyle name="Normale 3 7" xfId="1474"/>
    <cellStyle name="Normale 3 7 10" xfId="1475"/>
    <cellStyle name="Normale 3 7 11" xfId="1476"/>
    <cellStyle name="Normale 3 7 12" xfId="1477"/>
    <cellStyle name="Normale 3 7 13" xfId="1478"/>
    <cellStyle name="Normale 3 7 14" xfId="1479"/>
    <cellStyle name="Normale 3 7 15" xfId="1480"/>
    <cellStyle name="Normale 3 7 16" xfId="1481"/>
    <cellStyle name="Normale 3 7 17" xfId="4643"/>
    <cellStyle name="Normale 3 7 2" xfId="1482"/>
    <cellStyle name="Normale 3 7 3" xfId="1483"/>
    <cellStyle name="Normale 3 7 4" xfId="1484"/>
    <cellStyle name="Normale 3 7 5" xfId="1485"/>
    <cellStyle name="Normale 3 7 6" xfId="1486"/>
    <cellStyle name="Normale 3 7 7" xfId="1487"/>
    <cellStyle name="Normale 3 7 8" xfId="1488"/>
    <cellStyle name="Normale 3 7 9" xfId="1489"/>
    <cellStyle name="Normale 3 8" xfId="1490"/>
    <cellStyle name="Normale 3 8 2" xfId="1491"/>
    <cellStyle name="Normale 3 8 3" xfId="4644"/>
    <cellStyle name="Normale 3 9" xfId="1492"/>
    <cellStyle name="Normale 3 9 2" xfId="1493"/>
    <cellStyle name="Normale 3 9 3" xfId="4645"/>
    <cellStyle name="Normale 30" xfId="3586"/>
    <cellStyle name="Normale 30 2" xfId="3624"/>
    <cellStyle name="Normale 30 3" xfId="3953"/>
    <cellStyle name="Normale 30 4" xfId="4142"/>
    <cellStyle name="Normale 31" xfId="3587"/>
    <cellStyle name="Normale 31 2" xfId="3954"/>
    <cellStyle name="Normale 31 2 2" xfId="4143"/>
    <cellStyle name="Normale 31 3" xfId="4043"/>
    <cellStyle name="Normale 31 3 2" xfId="4257"/>
    <cellStyle name="Normale 31 3 3" xfId="4304"/>
    <cellStyle name="Normale 31 3 4" xfId="4337"/>
    <cellStyle name="Normale 31 4" xfId="4144"/>
    <cellStyle name="Normale 31 5" xfId="4145"/>
    <cellStyle name="Normale 31 5 2" xfId="4501"/>
    <cellStyle name="Normale 32" xfId="3588"/>
    <cellStyle name="Normale 32 2" xfId="1494"/>
    <cellStyle name="Normale 32 2 2" xfId="1495"/>
    <cellStyle name="Normale 32 2 2 2" xfId="4647"/>
    <cellStyle name="Normale 32 2 2 3" xfId="4146"/>
    <cellStyle name="Normale 32 2 3" xfId="4646"/>
    <cellStyle name="Normale 32 3" xfId="4044"/>
    <cellStyle name="Normale 32 4" xfId="4147"/>
    <cellStyle name="Normale 32 5" xfId="4148"/>
    <cellStyle name="Normale 33" xfId="3589"/>
    <cellStyle name="Normale 33 2" xfId="3955"/>
    <cellStyle name="Normale 33 3" xfId="4258"/>
    <cellStyle name="Normale 34" xfId="1496"/>
    <cellStyle name="Normale 34 2" xfId="1497"/>
    <cellStyle name="Normale 34 2 2" xfId="4502"/>
    <cellStyle name="Normale 34 2 3" xfId="4649"/>
    <cellStyle name="Normale 34 2 4" xfId="4308"/>
    <cellStyle name="Normale 34 3" xfId="4338"/>
    <cellStyle name="Normale 34 4" xfId="4482"/>
    <cellStyle name="Normale 34 5" xfId="4648"/>
    <cellStyle name="Normale 35" xfId="3590"/>
    <cellStyle name="Normale 35 2" xfId="1498"/>
    <cellStyle name="Normale 35 2 2" xfId="1499"/>
    <cellStyle name="Normale 35 2 3" xfId="4650"/>
    <cellStyle name="Normale 35 3" xfId="4503"/>
    <cellStyle name="Normale 36" xfId="3786"/>
    <cellStyle name="Normale 36 2" xfId="3956"/>
    <cellStyle name="Normale 37" xfId="1500"/>
    <cellStyle name="Normale 37 2" xfId="1501"/>
    <cellStyle name="Normale 37 3" xfId="4651"/>
    <cellStyle name="Normale 38" xfId="3930"/>
    <cellStyle name="Normale 38 2" xfId="3957"/>
    <cellStyle name="Normale 39" xfId="3958"/>
    <cellStyle name="Normale 4" xfId="1502"/>
    <cellStyle name="Normale 4 2" xfId="1503"/>
    <cellStyle name="Normale 4 2 2" xfId="1504"/>
    <cellStyle name="Normale 4 2 3" xfId="1505"/>
    <cellStyle name="Normale 4 2 4" xfId="4653"/>
    <cellStyle name="Normale 4 3" xfId="1506"/>
    <cellStyle name="Normale 4 3 2" xfId="1507"/>
    <cellStyle name="Normale 4 3 2 2" xfId="1508"/>
    <cellStyle name="Normale 4 3 2 3" xfId="4654"/>
    <cellStyle name="Normale 4 4" xfId="1509"/>
    <cellStyle name="Normale 4 5" xfId="1510"/>
    <cellStyle name="Normale 4 6" xfId="4652"/>
    <cellStyle name="Normale 40" xfId="3959"/>
    <cellStyle name="Normale 40 2" xfId="1511"/>
    <cellStyle name="Normale 40 2 2" xfId="1512"/>
    <cellStyle name="Normale 40 2 3" xfId="4655"/>
    <cellStyle name="Normale 41" xfId="3960"/>
    <cellStyle name="Normale 42" xfId="1513"/>
    <cellStyle name="Normale 42 2" xfId="1514"/>
    <cellStyle name="Normale 42 3" xfId="4656"/>
    <cellStyle name="Normale 43" xfId="3961"/>
    <cellStyle name="Normale 44" xfId="3962"/>
    <cellStyle name="Normale 45" xfId="3963"/>
    <cellStyle name="Normale 46" xfId="3964"/>
    <cellStyle name="Normale 47" xfId="3965"/>
    <cellStyle name="Normale 48" xfId="3966"/>
    <cellStyle name="Normale 49" xfId="3967"/>
    <cellStyle name="Normale 5" xfId="1515"/>
    <cellStyle name="Normale 5 10" xfId="4657"/>
    <cellStyle name="Normale 5 2" xfId="1516"/>
    <cellStyle name="Normale 5 2 2" xfId="1517"/>
    <cellStyle name="Normale 5 2 3" xfId="1518"/>
    <cellStyle name="Normale 5 2 4" xfId="1519"/>
    <cellStyle name="Normale 5 2 5" xfId="1520"/>
    <cellStyle name="Normale 5 2 6" xfId="4658"/>
    <cellStyle name="Normale 5 3" xfId="1521"/>
    <cellStyle name="Normale 5 3 2" xfId="1522"/>
    <cellStyle name="Normale 5 3 3" xfId="1523"/>
    <cellStyle name="Normale 5 4" xfId="1524"/>
    <cellStyle name="Normale 5 4 2" xfId="1525"/>
    <cellStyle name="Normale 5 5" xfId="1526"/>
    <cellStyle name="Normale 5 5 2" xfId="1527"/>
    <cellStyle name="Normale 5 6" xfId="1528"/>
    <cellStyle name="Normale 5 6 2" xfId="1529"/>
    <cellStyle name="Normale 5 7" xfId="1530"/>
    <cellStyle name="Normale 5 7 2" xfId="1531"/>
    <cellStyle name="Normale 5 8" xfId="1532"/>
    <cellStyle name="Normale 5 8 2" xfId="1533"/>
    <cellStyle name="Normale 5 9" xfId="3625"/>
    <cellStyle name="Normale 50" xfId="3968"/>
    <cellStyle name="Normale 51" xfId="3969"/>
    <cellStyle name="Normale 52" xfId="3970"/>
    <cellStyle name="Normale 53" xfId="3971"/>
    <cellStyle name="Normale 54" xfId="3972"/>
    <cellStyle name="Normale 55" xfId="3973"/>
    <cellStyle name="Normale 56" xfId="3974"/>
    <cellStyle name="Normale 57" xfId="3975"/>
    <cellStyle name="Normale 58" xfId="3976"/>
    <cellStyle name="Normale 59" xfId="3977"/>
    <cellStyle name="Normale 6" xfId="1534"/>
    <cellStyle name="Normale 6 2" xfId="1535"/>
    <cellStyle name="Normale 6 3" xfId="1536"/>
    <cellStyle name="Normale 6 4" xfId="1537"/>
    <cellStyle name="Normale 6 5" xfId="4659"/>
    <cellStyle name="Normale 60" xfId="3978"/>
    <cellStyle name="Normale 61" xfId="3979"/>
    <cellStyle name="Normale 62" xfId="3980"/>
    <cellStyle name="Normale 63" xfId="3981"/>
    <cellStyle name="Normale 64" xfId="3982"/>
    <cellStyle name="Normale 65" xfId="3983"/>
    <cellStyle name="Normale 66" xfId="3984"/>
    <cellStyle name="Normale 67" xfId="3985"/>
    <cellStyle name="Normale 68" xfId="3986"/>
    <cellStyle name="Normale 69" xfId="3987"/>
    <cellStyle name="Normale 7" xfId="1538"/>
    <cellStyle name="Normale 7 2" xfId="1539"/>
    <cellStyle name="Normale 7 3" xfId="1540"/>
    <cellStyle name="Normale 7 4" xfId="1541"/>
    <cellStyle name="Normale 70" xfId="3988"/>
    <cellStyle name="Normale 71" xfId="3989"/>
    <cellStyle name="Normale 72" xfId="3990"/>
    <cellStyle name="Normale 73" xfId="3991"/>
    <cellStyle name="Normale 74" xfId="3992"/>
    <cellStyle name="Normale 75" xfId="3993"/>
    <cellStyle name="Normale 76" xfId="3994"/>
    <cellStyle name="Normale 77" xfId="3995"/>
    <cellStyle name="Normale 78" xfId="3996"/>
    <cellStyle name="Normale 79" xfId="3997"/>
    <cellStyle name="Normale 8" xfId="1542"/>
    <cellStyle name="Normale 8 10" xfId="4660"/>
    <cellStyle name="Normale 8 2" xfId="1543"/>
    <cellStyle name="Normale 8 2 2" xfId="1544"/>
    <cellStyle name="Normale 8 3" xfId="1545"/>
    <cellStyle name="Normale 8 3 2" xfId="1546"/>
    <cellStyle name="Normale 8 4" xfId="1547"/>
    <cellStyle name="Normale 8 4 2" xfId="1548"/>
    <cellStyle name="Normale 8 5" xfId="1549"/>
    <cellStyle name="Normale 8 5 2" xfId="1550"/>
    <cellStyle name="Normale 8 6" xfId="1551"/>
    <cellStyle name="Normale 8 6 2" xfId="1552"/>
    <cellStyle name="Normale 8 7" xfId="1553"/>
    <cellStyle name="Normale 8 7 2" xfId="1554"/>
    <cellStyle name="Normale 8 8" xfId="1555"/>
    <cellStyle name="Normale 8 8 2" xfId="1556"/>
    <cellStyle name="Normale 8 9" xfId="1557"/>
    <cellStyle name="Normale 8 9 2" xfId="4661"/>
    <cellStyle name="Normale 8 9 3" xfId="3626"/>
    <cellStyle name="Normale 80" xfId="3998"/>
    <cellStyle name="Normale 81" xfId="3999"/>
    <cellStyle name="Normale 82" xfId="4000"/>
    <cellStyle name="Normale 83" xfId="4001"/>
    <cellStyle name="Normale 84" xfId="4002"/>
    <cellStyle name="Normale 85" xfId="4003"/>
    <cellStyle name="Normale 86" xfId="4004"/>
    <cellStyle name="Normale 87" xfId="4005"/>
    <cellStyle name="Normale 88" xfId="4006"/>
    <cellStyle name="Normale 89" xfId="4007"/>
    <cellStyle name="Normale 9" xfId="1558"/>
    <cellStyle name="Normale 9 10" xfId="4662"/>
    <cellStyle name="Normale 9 2" xfId="1559"/>
    <cellStyle name="Normale 9 2 2" xfId="1560"/>
    <cellStyle name="Normale 9 3" xfId="1561"/>
    <cellStyle name="Normale 9 3 2" xfId="1562"/>
    <cellStyle name="Normale 9 4" xfId="1563"/>
    <cellStyle name="Normale 9 4 2" xfId="1564"/>
    <cellStyle name="Normale 9 5" xfId="1565"/>
    <cellStyle name="Normale 9 5 2" xfId="1566"/>
    <cellStyle name="Normale 9 6" xfId="1567"/>
    <cellStyle name="Normale 9 6 2" xfId="1568"/>
    <cellStyle name="Normale 9 7" xfId="1569"/>
    <cellStyle name="Normale 9 7 2" xfId="1570"/>
    <cellStyle name="Normale 9 8" xfId="1571"/>
    <cellStyle name="Normale 9 8 2" xfId="1572"/>
    <cellStyle name="Normale 9 9" xfId="1573"/>
    <cellStyle name="Normale 9 9 2" xfId="4663"/>
    <cellStyle name="Normale 9 9 3" xfId="3628"/>
    <cellStyle name="Normale 90" xfId="4008"/>
    <cellStyle name="Normale 91" xfId="4009"/>
    <cellStyle name="Normale 92" xfId="4010"/>
    <cellStyle name="Normale 93" xfId="4011"/>
    <cellStyle name="Normale 94" xfId="4012"/>
    <cellStyle name="Normale 95" xfId="4013"/>
    <cellStyle name="Normale 96" xfId="4014"/>
    <cellStyle name="Normale 96 2" xfId="4048"/>
    <cellStyle name="Normale 96 3" xfId="4149"/>
    <cellStyle name="Normale 96 4" xfId="4279"/>
    <cellStyle name="Normale 96 5" xfId="4283"/>
    <cellStyle name="Normale 96 6" xfId="4315"/>
    <cellStyle name="Normale 96 7" xfId="4361"/>
    <cellStyle name="Normale 97" xfId="4015"/>
    <cellStyle name="Normale 98" xfId="4029"/>
    <cellStyle name="Normale 98 2" xfId="4280"/>
    <cellStyle name="Normale 99" xfId="4046"/>
    <cellStyle name="Normale 99 2" xfId="4284"/>
    <cellStyle name="Nota 10" xfId="1574"/>
    <cellStyle name="Nota 10 2" xfId="1575"/>
    <cellStyle name="Nota 10 2 2" xfId="1576"/>
    <cellStyle name="Nota 10 2 2 2" xfId="4664"/>
    <cellStyle name="Nota 10 2 2 3" xfId="3630"/>
    <cellStyle name="Nota 10 2 3" xfId="3602"/>
    <cellStyle name="Nota 10 3" xfId="1577"/>
    <cellStyle name="Nota 10 3 2" xfId="1578"/>
    <cellStyle name="Nota 10 3 2 2" xfId="4666"/>
    <cellStyle name="Nota 10 3 2 3" xfId="4150"/>
    <cellStyle name="Nota 10 3 3" xfId="4665"/>
    <cellStyle name="Nota 10 4" xfId="1579"/>
    <cellStyle name="Nota 10 4 2" xfId="1580"/>
    <cellStyle name="Nota 10 4 3" xfId="4667"/>
    <cellStyle name="Nota 10 5" xfId="1581"/>
    <cellStyle name="Nota 10 5 2" xfId="4668"/>
    <cellStyle name="Nota 10 5 3" xfId="3629"/>
    <cellStyle name="Nota 10 6" xfId="3603"/>
    <cellStyle name="Nota 11" xfId="1582"/>
    <cellStyle name="Nota 11 2" xfId="1583"/>
    <cellStyle name="Nota 11 2 2" xfId="1584"/>
    <cellStyle name="Nota 11 2 2 2" xfId="4669"/>
    <cellStyle name="Nota 11 2 2 3" xfId="3632"/>
    <cellStyle name="Nota 11 2 3" xfId="3600"/>
    <cellStyle name="Nota 11 3" xfId="1585"/>
    <cellStyle name="Nota 11 3 2" xfId="1586"/>
    <cellStyle name="Nota 11 3 2 2" xfId="4671"/>
    <cellStyle name="Nota 11 3 2 3" xfId="4151"/>
    <cellStyle name="Nota 11 3 3" xfId="4670"/>
    <cellStyle name="Nota 11 4" xfId="1587"/>
    <cellStyle name="Nota 11 4 2" xfId="1588"/>
    <cellStyle name="Nota 11 4 3" xfId="4672"/>
    <cellStyle name="Nota 11 5" xfId="1589"/>
    <cellStyle name="Nota 11 5 2" xfId="4673"/>
    <cellStyle name="Nota 11 5 3" xfId="3631"/>
    <cellStyle name="Nota 11 6" xfId="3601"/>
    <cellStyle name="Nota 12" xfId="3633"/>
    <cellStyle name="Nota 12 10" xfId="4335"/>
    <cellStyle name="Nota 12 11" xfId="4467"/>
    <cellStyle name="Nota 12 2" xfId="4045"/>
    <cellStyle name="Nota 12 3" xfId="4152"/>
    <cellStyle name="Nota 12 4" xfId="4153"/>
    <cellStyle name="Nota 12 5" xfId="4154"/>
    <cellStyle name="Nota 12 6" xfId="4155"/>
    <cellStyle name="Nota 12 7" xfId="4259"/>
    <cellStyle name="Nota 12 8" xfId="4277"/>
    <cellStyle name="Nota 12 9" xfId="4301"/>
    <cellStyle name="Nota 13" xfId="4156"/>
    <cellStyle name="Nota 14" xfId="4302"/>
    <cellStyle name="Nota 15" xfId="4336"/>
    <cellStyle name="Nota 16" xfId="4480"/>
    <cellStyle name="Nota 2" xfId="1590"/>
    <cellStyle name="Nota 2 10" xfId="1591"/>
    <cellStyle name="Nota 2 10 2" xfId="1592"/>
    <cellStyle name="Nota 2 10 2 2" xfId="1593"/>
    <cellStyle name="Nota 2 10 2 2 2" xfId="4676"/>
    <cellStyle name="Nota 2 10 2 2 3" xfId="4157"/>
    <cellStyle name="Nota 2 10 2 3" xfId="4675"/>
    <cellStyle name="Nota 2 10 3" xfId="1594"/>
    <cellStyle name="Nota 2 10 3 2" xfId="4677"/>
    <cellStyle name="Nota 2 10 3 3" xfId="3635"/>
    <cellStyle name="Nota 2 10 4" xfId="3598"/>
    <cellStyle name="Nota 2 11" xfId="1595"/>
    <cellStyle name="Nota 2 11 2" xfId="1596"/>
    <cellStyle name="Nota 2 11 2 2" xfId="4678"/>
    <cellStyle name="Nota 2 11 2 3" xfId="3636"/>
    <cellStyle name="Nota 2 11 3" xfId="3597"/>
    <cellStyle name="Nota 2 12" xfId="1597"/>
    <cellStyle name="Nota 2 12 2" xfId="1598"/>
    <cellStyle name="Nota 2 12 2 2" xfId="4679"/>
    <cellStyle name="Nota 2 12 2 3" xfId="3637"/>
    <cellStyle name="Nota 2 12 3" xfId="3596"/>
    <cellStyle name="Nota 2 13" xfId="1599"/>
    <cellStyle name="Nota 2 13 2" xfId="1600"/>
    <cellStyle name="Nota 2 13 2 2" xfId="4680"/>
    <cellStyle name="Nota 2 13 2 3" xfId="3638"/>
    <cellStyle name="Nota 2 13 3" xfId="3595"/>
    <cellStyle name="Nota 2 14" xfId="1601"/>
    <cellStyle name="Nota 2 14 2" xfId="1602"/>
    <cellStyle name="Nota 2 14 2 2" xfId="4681"/>
    <cellStyle name="Nota 2 14 2 3" xfId="3639"/>
    <cellStyle name="Nota 2 14 3" xfId="3594"/>
    <cellStyle name="Nota 2 15" xfId="1603"/>
    <cellStyle name="Nota 2 15 2" xfId="1604"/>
    <cellStyle name="Nota 2 15 2 2" xfId="1605"/>
    <cellStyle name="Nota 2 15 2 2 2" xfId="4682"/>
    <cellStyle name="Nota 2 15 2 2 3" xfId="3641"/>
    <cellStyle name="Nota 2 15 2 3" xfId="3592"/>
    <cellStyle name="Nota 2 15 3" xfId="1606"/>
    <cellStyle name="Nota 2 15 3 2" xfId="1607"/>
    <cellStyle name="Nota 2 15 3 2 2" xfId="4684"/>
    <cellStyle name="Nota 2 15 3 2 3" xfId="4158"/>
    <cellStyle name="Nota 2 15 3 3" xfId="4683"/>
    <cellStyle name="Nota 2 15 4" xfId="1608"/>
    <cellStyle name="Nota 2 15 4 2" xfId="1609"/>
    <cellStyle name="Nota 2 15 4 3" xfId="4685"/>
    <cellStyle name="Nota 2 15 5" xfId="1610"/>
    <cellStyle name="Nota 2 15 5 2" xfId="4686"/>
    <cellStyle name="Nota 2 15 5 3" xfId="3640"/>
    <cellStyle name="Nota 2 15 6" xfId="3593"/>
    <cellStyle name="Nota 2 16" xfId="1611"/>
    <cellStyle name="Nota 2 16 2" xfId="1612"/>
    <cellStyle name="Nota 2 16 2 2" xfId="4688"/>
    <cellStyle name="Nota 2 16 2 3" xfId="4159"/>
    <cellStyle name="Nota 2 16 3" xfId="4687"/>
    <cellStyle name="Nota 2 17" xfId="1613"/>
    <cellStyle name="Nota 2 17 2" xfId="1614"/>
    <cellStyle name="Nota 2 17 3" xfId="4689"/>
    <cellStyle name="Nota 2 18" xfId="1615"/>
    <cellStyle name="Nota 2 18 2" xfId="1616"/>
    <cellStyle name="Nota 2 18 3" xfId="4690"/>
    <cellStyle name="Nota 2 19" xfId="1617"/>
    <cellStyle name="Nota 2 19 2" xfId="1618"/>
    <cellStyle name="Nota 2 19 3" xfId="4691"/>
    <cellStyle name="Nota 2 2" xfId="1619"/>
    <cellStyle name="Nota 2 2 10" xfId="1620"/>
    <cellStyle name="Nota 2 2 10 2" xfId="1621"/>
    <cellStyle name="Nota 2 2 10 3" xfId="4693"/>
    <cellStyle name="Nota 2 2 11" xfId="1622"/>
    <cellStyle name="Nota 2 2 11 2" xfId="1623"/>
    <cellStyle name="Nota 2 2 11 3" xfId="4694"/>
    <cellStyle name="Nota 2 2 12" xfId="1624"/>
    <cellStyle name="Nota 2 2 12 2" xfId="1625"/>
    <cellStyle name="Nota 2 2 12 3" xfId="4695"/>
    <cellStyle name="Nota 2 2 13" xfId="1626"/>
    <cellStyle name="Nota 2 2 13 2" xfId="1627"/>
    <cellStyle name="Nota 2 2 13 3" xfId="4696"/>
    <cellStyle name="Nota 2 2 14" xfId="1628"/>
    <cellStyle name="Nota 2 2 14 2" xfId="1629"/>
    <cellStyle name="Nota 2 2 14 3" xfId="4697"/>
    <cellStyle name="Nota 2 2 15" xfId="1630"/>
    <cellStyle name="Nota 2 2 15 2" xfId="1631"/>
    <cellStyle name="Nota 2 2 15 3" xfId="4698"/>
    <cellStyle name="Nota 2 2 16" xfId="1632"/>
    <cellStyle name="Nota 2 2 16 2" xfId="4699"/>
    <cellStyle name="Nota 2 2 16 3" xfId="3642"/>
    <cellStyle name="Nota 2 2 17" xfId="1633"/>
    <cellStyle name="Nota 2 2 17 2" xfId="4700"/>
    <cellStyle name="Nota 2 2 17 3" xfId="3591"/>
    <cellStyle name="Nota 2 2 18" xfId="4692"/>
    <cellStyle name="Nota 2 2 2" xfId="1634"/>
    <cellStyle name="Nota 2 2 2 2" xfId="1635"/>
    <cellStyle name="Nota 2 2 2 2 2" xfId="4702"/>
    <cellStyle name="Nota 2 2 2 2 3" xfId="4160"/>
    <cellStyle name="Nota 2 2 2 3" xfId="4701"/>
    <cellStyle name="Nota 2 2 3" xfId="1636"/>
    <cellStyle name="Nota 2 2 3 2" xfId="1637"/>
    <cellStyle name="Nota 2 2 3 3" xfId="4703"/>
    <cellStyle name="Nota 2 2 4" xfId="1638"/>
    <cellStyle name="Nota 2 2 4 2" xfId="1639"/>
    <cellStyle name="Nota 2 2 4 3" xfId="4704"/>
    <cellStyle name="Nota 2 2 5" xfId="1640"/>
    <cellStyle name="Nota 2 2 5 2" xfId="1641"/>
    <cellStyle name="Nota 2 2 5 3" xfId="4705"/>
    <cellStyle name="Nota 2 2 6" xfId="1642"/>
    <cellStyle name="Nota 2 2 6 2" xfId="1643"/>
    <cellStyle name="Nota 2 2 6 3" xfId="4706"/>
    <cellStyle name="Nota 2 2 7" xfId="1644"/>
    <cellStyle name="Nota 2 2 7 2" xfId="1645"/>
    <cellStyle name="Nota 2 2 7 3" xfId="4707"/>
    <cellStyle name="Nota 2 2 8" xfId="1646"/>
    <cellStyle name="Nota 2 2 8 2" xfId="1647"/>
    <cellStyle name="Nota 2 2 8 3" xfId="4708"/>
    <cellStyle name="Nota 2 2 9" xfId="1648"/>
    <cellStyle name="Nota 2 2 9 2" xfId="1649"/>
    <cellStyle name="Nota 2 2 9 3" xfId="4709"/>
    <cellStyle name="Nota 2 20" xfId="1650"/>
    <cellStyle name="Nota 2 20 2" xfId="1651"/>
    <cellStyle name="Nota 2 20 3" xfId="4710"/>
    <cellStyle name="Nota 2 21" xfId="1652"/>
    <cellStyle name="Nota 2 21 2" xfId="1653"/>
    <cellStyle name="Nota 2 21 3" xfId="4711"/>
    <cellStyle name="Nota 2 22" xfId="1654"/>
    <cellStyle name="Nota 2 22 2" xfId="1655"/>
    <cellStyle name="Nota 2 22 3" xfId="4712"/>
    <cellStyle name="Nota 2 23" xfId="1656"/>
    <cellStyle name="Nota 2 23 2" xfId="1657"/>
    <cellStyle name="Nota 2 23 3" xfId="4713"/>
    <cellStyle name="Nota 2 24" xfId="1658"/>
    <cellStyle name="Nota 2 24 2" xfId="4714"/>
    <cellStyle name="Nota 2 24 3" xfId="3634"/>
    <cellStyle name="Nota 2 25" xfId="1659"/>
    <cellStyle name="Nota 2 25 2" xfId="4715"/>
    <cellStyle name="Nota 2 25 3" xfId="3599"/>
    <cellStyle name="Nota 2 26" xfId="4674"/>
    <cellStyle name="Nota 2 3" xfId="1660"/>
    <cellStyle name="Nota 2 3 10" xfId="1661"/>
    <cellStyle name="Nota 2 3 10 2" xfId="1662"/>
    <cellStyle name="Nota 2 3 10 3" xfId="4717"/>
    <cellStyle name="Nota 2 3 11" xfId="1663"/>
    <cellStyle name="Nota 2 3 11 2" xfId="1664"/>
    <cellStyle name="Nota 2 3 11 3" xfId="4718"/>
    <cellStyle name="Nota 2 3 12" xfId="1665"/>
    <cellStyle name="Nota 2 3 12 2" xfId="1666"/>
    <cellStyle name="Nota 2 3 12 3" xfId="4719"/>
    <cellStyle name="Nota 2 3 13" xfId="1667"/>
    <cellStyle name="Nota 2 3 13 2" xfId="1668"/>
    <cellStyle name="Nota 2 3 13 3" xfId="4720"/>
    <cellStyle name="Nota 2 3 14" xfId="1669"/>
    <cellStyle name="Nota 2 3 14 2" xfId="1670"/>
    <cellStyle name="Nota 2 3 14 3" xfId="4721"/>
    <cellStyle name="Nota 2 3 15" xfId="1671"/>
    <cellStyle name="Nota 2 3 15 2" xfId="1672"/>
    <cellStyle name="Nota 2 3 15 3" xfId="4722"/>
    <cellStyle name="Nota 2 3 16" xfId="1673"/>
    <cellStyle name="Nota 2 3 16 2" xfId="4723"/>
    <cellStyle name="Nota 2 3 16 3" xfId="3643"/>
    <cellStyle name="Nota 2 3 17" xfId="1674"/>
    <cellStyle name="Nota 2 3 17 2" xfId="4724"/>
    <cellStyle name="Nota 2 3 17 3" xfId="3787"/>
    <cellStyle name="Nota 2 3 18" xfId="4716"/>
    <cellStyle name="Nota 2 3 2" xfId="1675"/>
    <cellStyle name="Nota 2 3 2 2" xfId="1676"/>
    <cellStyle name="Nota 2 3 2 2 2" xfId="4726"/>
    <cellStyle name="Nota 2 3 2 2 3" xfId="4161"/>
    <cellStyle name="Nota 2 3 2 3" xfId="4725"/>
    <cellStyle name="Nota 2 3 3" xfId="1677"/>
    <cellStyle name="Nota 2 3 3 2" xfId="1678"/>
    <cellStyle name="Nota 2 3 3 3" xfId="4727"/>
    <cellStyle name="Nota 2 3 4" xfId="1679"/>
    <cellStyle name="Nota 2 3 4 2" xfId="1680"/>
    <cellStyle name="Nota 2 3 4 3" xfId="4728"/>
    <cellStyle name="Nota 2 3 5" xfId="1681"/>
    <cellStyle name="Nota 2 3 5 2" xfId="1682"/>
    <cellStyle name="Nota 2 3 5 3" xfId="4729"/>
    <cellStyle name="Nota 2 3 6" xfId="1683"/>
    <cellStyle name="Nota 2 3 6 2" xfId="1684"/>
    <cellStyle name="Nota 2 3 6 3" xfId="4730"/>
    <cellStyle name="Nota 2 3 7" xfId="1685"/>
    <cellStyle name="Nota 2 3 7 2" xfId="1686"/>
    <cellStyle name="Nota 2 3 7 3" xfId="4731"/>
    <cellStyle name="Nota 2 3 8" xfId="1687"/>
    <cellStyle name="Nota 2 3 8 2" xfId="1688"/>
    <cellStyle name="Nota 2 3 8 3" xfId="4732"/>
    <cellStyle name="Nota 2 3 9" xfId="1689"/>
    <cellStyle name="Nota 2 3 9 2" xfId="1690"/>
    <cellStyle name="Nota 2 3 9 3" xfId="4733"/>
    <cellStyle name="Nota 2 4" xfId="1691"/>
    <cellStyle name="Nota 2 4 10" xfId="1692"/>
    <cellStyle name="Nota 2 4 10 2" xfId="1693"/>
    <cellStyle name="Nota 2 4 10 3" xfId="4735"/>
    <cellStyle name="Nota 2 4 11" xfId="1694"/>
    <cellStyle name="Nota 2 4 11 2" xfId="1695"/>
    <cellStyle name="Nota 2 4 11 3" xfId="4736"/>
    <cellStyle name="Nota 2 4 12" xfId="1696"/>
    <cellStyle name="Nota 2 4 12 2" xfId="1697"/>
    <cellStyle name="Nota 2 4 12 3" xfId="4737"/>
    <cellStyle name="Nota 2 4 13" xfId="1698"/>
    <cellStyle name="Nota 2 4 13 2" xfId="1699"/>
    <cellStyle name="Nota 2 4 13 3" xfId="4738"/>
    <cellStyle name="Nota 2 4 14" xfId="1700"/>
    <cellStyle name="Nota 2 4 14 2" xfId="1701"/>
    <cellStyle name="Nota 2 4 14 3" xfId="4739"/>
    <cellStyle name="Nota 2 4 15" xfId="1702"/>
    <cellStyle name="Nota 2 4 15 2" xfId="1703"/>
    <cellStyle name="Nota 2 4 15 3" xfId="4740"/>
    <cellStyle name="Nota 2 4 16" xfId="1704"/>
    <cellStyle name="Nota 2 4 16 2" xfId="4741"/>
    <cellStyle name="Nota 2 4 16 3" xfId="3644"/>
    <cellStyle name="Nota 2 4 17" xfId="1705"/>
    <cellStyle name="Nota 2 4 17 2" xfId="4742"/>
    <cellStyle name="Nota 2 4 17 3" xfId="3788"/>
    <cellStyle name="Nota 2 4 18" xfId="4734"/>
    <cellStyle name="Nota 2 4 2" xfId="1706"/>
    <cellStyle name="Nota 2 4 2 2" xfId="1707"/>
    <cellStyle name="Nota 2 4 2 2 2" xfId="4744"/>
    <cellStyle name="Nota 2 4 2 2 3" xfId="4162"/>
    <cellStyle name="Nota 2 4 2 3" xfId="4743"/>
    <cellStyle name="Nota 2 4 3" xfId="1708"/>
    <cellStyle name="Nota 2 4 3 2" xfId="1709"/>
    <cellStyle name="Nota 2 4 3 3" xfId="4745"/>
    <cellStyle name="Nota 2 4 4" xfId="1710"/>
    <cellStyle name="Nota 2 4 4 2" xfId="1711"/>
    <cellStyle name="Nota 2 4 4 3" xfId="4746"/>
    <cellStyle name="Nota 2 4 5" xfId="1712"/>
    <cellStyle name="Nota 2 4 5 2" xfId="1713"/>
    <cellStyle name="Nota 2 4 5 3" xfId="4747"/>
    <cellStyle name="Nota 2 4 6" xfId="1714"/>
    <cellStyle name="Nota 2 4 6 2" xfId="1715"/>
    <cellStyle name="Nota 2 4 6 3" xfId="4748"/>
    <cellStyle name="Nota 2 4 7" xfId="1716"/>
    <cellStyle name="Nota 2 4 7 2" xfId="1717"/>
    <cellStyle name="Nota 2 4 7 3" xfId="4749"/>
    <cellStyle name="Nota 2 4 8" xfId="1718"/>
    <cellStyle name="Nota 2 4 8 2" xfId="1719"/>
    <cellStyle name="Nota 2 4 8 3" xfId="4750"/>
    <cellStyle name="Nota 2 4 9" xfId="1720"/>
    <cellStyle name="Nota 2 4 9 2" xfId="1721"/>
    <cellStyle name="Nota 2 4 9 3" xfId="4751"/>
    <cellStyle name="Nota 2 5" xfId="1722"/>
    <cellStyle name="Nota 2 5 10" xfId="1723"/>
    <cellStyle name="Nota 2 5 10 2" xfId="1724"/>
    <cellStyle name="Nota 2 5 10 3" xfId="4753"/>
    <cellStyle name="Nota 2 5 11" xfId="1725"/>
    <cellStyle name="Nota 2 5 11 2" xfId="1726"/>
    <cellStyle name="Nota 2 5 11 3" xfId="4754"/>
    <cellStyle name="Nota 2 5 12" xfId="1727"/>
    <cellStyle name="Nota 2 5 12 2" xfId="1728"/>
    <cellStyle name="Nota 2 5 12 3" xfId="4755"/>
    <cellStyle name="Nota 2 5 13" xfId="1729"/>
    <cellStyle name="Nota 2 5 13 2" xfId="1730"/>
    <cellStyle name="Nota 2 5 13 3" xfId="4756"/>
    <cellStyle name="Nota 2 5 14" xfId="1731"/>
    <cellStyle name="Nota 2 5 14 2" xfId="1732"/>
    <cellStyle name="Nota 2 5 14 3" xfId="4757"/>
    <cellStyle name="Nota 2 5 15" xfId="1733"/>
    <cellStyle name="Nota 2 5 15 2" xfId="1734"/>
    <cellStyle name="Nota 2 5 15 3" xfId="4758"/>
    <cellStyle name="Nota 2 5 16" xfId="1735"/>
    <cellStyle name="Nota 2 5 16 2" xfId="4759"/>
    <cellStyle name="Nota 2 5 16 3" xfId="3645"/>
    <cellStyle name="Nota 2 5 17" xfId="1736"/>
    <cellStyle name="Nota 2 5 17 2" xfId="4760"/>
    <cellStyle name="Nota 2 5 17 3" xfId="3789"/>
    <cellStyle name="Nota 2 5 18" xfId="4752"/>
    <cellStyle name="Nota 2 5 2" xfId="1737"/>
    <cellStyle name="Nota 2 5 2 2" xfId="1738"/>
    <cellStyle name="Nota 2 5 2 2 2" xfId="4762"/>
    <cellStyle name="Nota 2 5 2 2 3" xfId="4163"/>
    <cellStyle name="Nota 2 5 2 3" xfId="4761"/>
    <cellStyle name="Nota 2 5 3" xfId="1739"/>
    <cellStyle name="Nota 2 5 3 2" xfId="1740"/>
    <cellStyle name="Nota 2 5 3 3" xfId="4763"/>
    <cellStyle name="Nota 2 5 4" xfId="1741"/>
    <cellStyle name="Nota 2 5 4 2" xfId="1742"/>
    <cellStyle name="Nota 2 5 4 3" xfId="4764"/>
    <cellStyle name="Nota 2 5 5" xfId="1743"/>
    <cellStyle name="Nota 2 5 5 2" xfId="1744"/>
    <cellStyle name="Nota 2 5 5 3" xfId="4765"/>
    <cellStyle name="Nota 2 5 6" xfId="1745"/>
    <cellStyle name="Nota 2 5 6 2" xfId="1746"/>
    <cellStyle name="Nota 2 5 6 3" xfId="4766"/>
    <cellStyle name="Nota 2 5 7" xfId="1747"/>
    <cellStyle name="Nota 2 5 7 2" xfId="1748"/>
    <cellStyle name="Nota 2 5 7 3" xfId="4767"/>
    <cellStyle name="Nota 2 5 8" xfId="1749"/>
    <cellStyle name="Nota 2 5 8 2" xfId="1750"/>
    <cellStyle name="Nota 2 5 8 3" xfId="4768"/>
    <cellStyle name="Nota 2 5 9" xfId="1751"/>
    <cellStyle name="Nota 2 5 9 2" xfId="1752"/>
    <cellStyle name="Nota 2 5 9 3" xfId="4769"/>
    <cellStyle name="Nota 2 6" xfId="1753"/>
    <cellStyle name="Nota 2 6 2" xfId="1754"/>
    <cellStyle name="Nota 2 6 2 2" xfId="1755"/>
    <cellStyle name="Nota 2 6 2 2 2" xfId="4771"/>
    <cellStyle name="Nota 2 6 2 2 3" xfId="3647"/>
    <cellStyle name="Nota 2 6 2 3" xfId="3791"/>
    <cellStyle name="Nota 2 6 3" xfId="1756"/>
    <cellStyle name="Nota 2 6 3 2" xfId="1757"/>
    <cellStyle name="Nota 2 6 3 2 2" xfId="4773"/>
    <cellStyle name="Nota 2 6 3 2 3" xfId="4164"/>
    <cellStyle name="Nota 2 6 3 3" xfId="4772"/>
    <cellStyle name="Nota 2 6 4" xfId="1758"/>
    <cellStyle name="Nota 2 6 4 2" xfId="1759"/>
    <cellStyle name="Nota 2 6 4 3" xfId="4774"/>
    <cellStyle name="Nota 2 6 5" xfId="1760"/>
    <cellStyle name="Nota 2 6 5 2" xfId="1761"/>
    <cellStyle name="Nota 2 6 5 3" xfId="4775"/>
    <cellStyle name="Nota 2 6 6" xfId="1762"/>
    <cellStyle name="Nota 2 6 6 2" xfId="4776"/>
    <cellStyle name="Nota 2 6 6 3" xfId="3646"/>
    <cellStyle name="Nota 2 6 7" xfId="1763"/>
    <cellStyle name="Nota 2 6 7 2" xfId="4777"/>
    <cellStyle name="Nota 2 6 7 3" xfId="3790"/>
    <cellStyle name="Nota 2 6 8" xfId="4770"/>
    <cellStyle name="Nota 2 7" xfId="1764"/>
    <cellStyle name="Nota 2 7 2" xfId="1765"/>
    <cellStyle name="Nota 2 7 2 2" xfId="1766"/>
    <cellStyle name="Nota 2 7 2 2 2" xfId="4779"/>
    <cellStyle name="Nota 2 7 2 2 3" xfId="3649"/>
    <cellStyle name="Nota 2 7 2 3" xfId="3793"/>
    <cellStyle name="Nota 2 7 3" xfId="1767"/>
    <cellStyle name="Nota 2 7 3 2" xfId="1768"/>
    <cellStyle name="Nota 2 7 3 2 2" xfId="4781"/>
    <cellStyle name="Nota 2 7 3 2 3" xfId="4165"/>
    <cellStyle name="Nota 2 7 3 3" xfId="4780"/>
    <cellStyle name="Nota 2 7 4" xfId="1769"/>
    <cellStyle name="Nota 2 7 4 2" xfId="1770"/>
    <cellStyle name="Nota 2 7 4 3" xfId="4782"/>
    <cellStyle name="Nota 2 7 5" xfId="1771"/>
    <cellStyle name="Nota 2 7 5 2" xfId="1772"/>
    <cellStyle name="Nota 2 7 5 3" xfId="4783"/>
    <cellStyle name="Nota 2 7 6" xfId="1773"/>
    <cellStyle name="Nota 2 7 6 2" xfId="4784"/>
    <cellStyle name="Nota 2 7 6 3" xfId="3648"/>
    <cellStyle name="Nota 2 7 7" xfId="1774"/>
    <cellStyle name="Nota 2 7 7 2" xfId="4785"/>
    <cellStyle name="Nota 2 7 7 3" xfId="3792"/>
    <cellStyle name="Nota 2 7 8" xfId="4778"/>
    <cellStyle name="Nota 2 8" xfId="1775"/>
    <cellStyle name="Nota 2 8 2" xfId="1776"/>
    <cellStyle name="Nota 2 8 2 2" xfId="1777"/>
    <cellStyle name="Nota 2 8 2 2 2" xfId="4787"/>
    <cellStyle name="Nota 2 8 2 2 3" xfId="3651"/>
    <cellStyle name="Nota 2 8 2 3" xfId="3795"/>
    <cellStyle name="Nota 2 8 3" xfId="1778"/>
    <cellStyle name="Nota 2 8 3 2" xfId="1779"/>
    <cellStyle name="Nota 2 8 3 2 2" xfId="4789"/>
    <cellStyle name="Nota 2 8 3 2 3" xfId="4166"/>
    <cellStyle name="Nota 2 8 3 3" xfId="4788"/>
    <cellStyle name="Nota 2 8 4" xfId="1780"/>
    <cellStyle name="Nota 2 8 4 2" xfId="1781"/>
    <cellStyle name="Nota 2 8 4 3" xfId="4790"/>
    <cellStyle name="Nota 2 8 5" xfId="1782"/>
    <cellStyle name="Nota 2 8 5 2" xfId="1783"/>
    <cellStyle name="Nota 2 8 5 3" xfId="4791"/>
    <cellStyle name="Nota 2 8 6" xfId="1784"/>
    <cellStyle name="Nota 2 8 6 2" xfId="4792"/>
    <cellStyle name="Nota 2 8 6 3" xfId="3650"/>
    <cellStyle name="Nota 2 8 7" xfId="1785"/>
    <cellStyle name="Nota 2 8 7 2" xfId="4793"/>
    <cellStyle name="Nota 2 8 7 3" xfId="3794"/>
    <cellStyle name="Nota 2 8 8" xfId="4786"/>
    <cellStyle name="Nota 2 9" xfId="1786"/>
    <cellStyle name="Nota 2 9 10" xfId="1787"/>
    <cellStyle name="Nota 2 9 10 2" xfId="1788"/>
    <cellStyle name="Nota 2 9 10 3" xfId="4794"/>
    <cellStyle name="Nota 2 9 11" xfId="1789"/>
    <cellStyle name="Nota 2 9 11 2" xfId="1790"/>
    <cellStyle name="Nota 2 9 11 3" xfId="4795"/>
    <cellStyle name="Nota 2 9 12" xfId="1791"/>
    <cellStyle name="Nota 2 9 12 2" xfId="1792"/>
    <cellStyle name="Nota 2 9 12 3" xfId="4796"/>
    <cellStyle name="Nota 2 9 13" xfId="1793"/>
    <cellStyle name="Nota 2 9 13 2" xfId="1794"/>
    <cellStyle name="Nota 2 9 13 3" xfId="4797"/>
    <cellStyle name="Nota 2 9 14" xfId="1795"/>
    <cellStyle name="Nota 2 9 14 2" xfId="1796"/>
    <cellStyle name="Nota 2 9 14 3" xfId="4798"/>
    <cellStyle name="Nota 2 9 15" xfId="1797"/>
    <cellStyle name="Nota 2 9 15 2" xfId="1798"/>
    <cellStyle name="Nota 2 9 15 2 2" xfId="1799"/>
    <cellStyle name="Nota 2 9 15 2 3" xfId="4800"/>
    <cellStyle name="Nota 2 9 15 3" xfId="1800"/>
    <cellStyle name="Nota 2 9 15 4" xfId="4799"/>
    <cellStyle name="Nota 2 9 16" xfId="1801"/>
    <cellStyle name="Nota 2 9 16 2" xfId="1802"/>
    <cellStyle name="Nota 2 9 16 3" xfId="4801"/>
    <cellStyle name="Nota 2 9 17" xfId="1803"/>
    <cellStyle name="Nota 2 9 17 2" xfId="4802"/>
    <cellStyle name="Nota 2 9 17 3" xfId="3652"/>
    <cellStyle name="Nota 2 9 18" xfId="3796"/>
    <cellStyle name="Nota 2 9 2" xfId="1804"/>
    <cellStyle name="Nota 2 9 2 2" xfId="1805"/>
    <cellStyle name="Nota 2 9 2 2 2" xfId="4804"/>
    <cellStyle name="Nota 2 9 2 2 3" xfId="4167"/>
    <cellStyle name="Nota 2 9 2 3" xfId="4803"/>
    <cellStyle name="Nota 2 9 3" xfId="1806"/>
    <cellStyle name="Nota 2 9 3 2" xfId="1807"/>
    <cellStyle name="Nota 2 9 3 3" xfId="4805"/>
    <cellStyle name="Nota 2 9 4" xfId="1808"/>
    <cellStyle name="Nota 2 9 4 2" xfId="1809"/>
    <cellStyle name="Nota 2 9 4 3" xfId="4806"/>
    <cellStyle name="Nota 2 9 5" xfId="1810"/>
    <cellStyle name="Nota 2 9 5 2" xfId="1811"/>
    <cellStyle name="Nota 2 9 5 3" xfId="4807"/>
    <cellStyle name="Nota 2 9 6" xfId="1812"/>
    <cellStyle name="Nota 2 9 6 2" xfId="1813"/>
    <cellStyle name="Nota 2 9 6 3" xfId="4808"/>
    <cellStyle name="Nota 2 9 7" xfId="1814"/>
    <cellStyle name="Nota 2 9 7 2" xfId="1815"/>
    <cellStyle name="Nota 2 9 7 3" xfId="4809"/>
    <cellStyle name="Nota 2 9 8" xfId="1816"/>
    <cellStyle name="Nota 2 9 8 2" xfId="1817"/>
    <cellStyle name="Nota 2 9 8 3" xfId="4810"/>
    <cellStyle name="Nota 2 9 9" xfId="1818"/>
    <cellStyle name="Nota 2 9 9 2" xfId="1819"/>
    <cellStyle name="Nota 2 9 9 3" xfId="4811"/>
    <cellStyle name="Nota 3" xfId="1820"/>
    <cellStyle name="Nota 3 10" xfId="1821"/>
    <cellStyle name="Nota 3 10 2" xfId="1822"/>
    <cellStyle name="Nota 3 10 2 2" xfId="4813"/>
    <cellStyle name="Nota 3 10 2 3" xfId="3654"/>
    <cellStyle name="Nota 3 10 3" xfId="3798"/>
    <cellStyle name="Nota 3 11" xfId="1823"/>
    <cellStyle name="Nota 3 11 2" xfId="1824"/>
    <cellStyle name="Nota 3 11 2 2" xfId="4814"/>
    <cellStyle name="Nota 3 11 2 3" xfId="3655"/>
    <cellStyle name="Nota 3 11 3" xfId="3799"/>
    <cellStyle name="Nota 3 12" xfId="1825"/>
    <cellStyle name="Nota 3 12 2" xfId="1826"/>
    <cellStyle name="Nota 3 12 2 2" xfId="4815"/>
    <cellStyle name="Nota 3 12 2 3" xfId="3656"/>
    <cellStyle name="Nota 3 12 3" xfId="3800"/>
    <cellStyle name="Nota 3 13" xfId="1827"/>
    <cellStyle name="Nota 3 13 2" xfId="1828"/>
    <cellStyle name="Nota 3 13 2 2" xfId="4816"/>
    <cellStyle name="Nota 3 13 2 3" xfId="3657"/>
    <cellStyle name="Nota 3 13 3" xfId="3801"/>
    <cellStyle name="Nota 3 14" xfId="1829"/>
    <cellStyle name="Nota 3 14 2" xfId="1830"/>
    <cellStyle name="Nota 3 14 2 2" xfId="4817"/>
    <cellStyle name="Nota 3 14 2 3" xfId="3658"/>
    <cellStyle name="Nota 3 14 3" xfId="3802"/>
    <cellStyle name="Nota 3 15" xfId="1831"/>
    <cellStyle name="Nota 3 15 2" xfId="1832"/>
    <cellStyle name="Nota 3 15 2 2" xfId="1833"/>
    <cellStyle name="Nota 3 15 2 2 2" xfId="4818"/>
    <cellStyle name="Nota 3 15 2 2 3" xfId="3660"/>
    <cellStyle name="Nota 3 15 2 3" xfId="3804"/>
    <cellStyle name="Nota 3 15 3" xfId="1834"/>
    <cellStyle name="Nota 3 15 3 2" xfId="1835"/>
    <cellStyle name="Nota 3 15 3 2 2" xfId="4820"/>
    <cellStyle name="Nota 3 15 3 2 3" xfId="4168"/>
    <cellStyle name="Nota 3 15 3 3" xfId="4819"/>
    <cellStyle name="Nota 3 15 4" xfId="1836"/>
    <cellStyle name="Nota 3 15 4 2" xfId="1837"/>
    <cellStyle name="Nota 3 15 4 3" xfId="4821"/>
    <cellStyle name="Nota 3 15 5" xfId="1838"/>
    <cellStyle name="Nota 3 15 5 2" xfId="4822"/>
    <cellStyle name="Nota 3 15 5 3" xfId="3659"/>
    <cellStyle name="Nota 3 15 6" xfId="3803"/>
    <cellStyle name="Nota 3 16" xfId="1839"/>
    <cellStyle name="Nota 3 16 2" xfId="1840"/>
    <cellStyle name="Nota 3 16 2 2" xfId="4824"/>
    <cellStyle name="Nota 3 16 2 3" xfId="4169"/>
    <cellStyle name="Nota 3 16 3" xfId="4823"/>
    <cellStyle name="Nota 3 17" xfId="1841"/>
    <cellStyle name="Nota 3 17 2" xfId="1842"/>
    <cellStyle name="Nota 3 17 3" xfId="4825"/>
    <cellStyle name="Nota 3 18" xfId="1843"/>
    <cellStyle name="Nota 3 18 2" xfId="1844"/>
    <cellStyle name="Nota 3 18 3" xfId="4826"/>
    <cellStyle name="Nota 3 19" xfId="1845"/>
    <cellStyle name="Nota 3 19 2" xfId="1846"/>
    <cellStyle name="Nota 3 19 3" xfId="4827"/>
    <cellStyle name="Nota 3 2" xfId="1847"/>
    <cellStyle name="Nota 3 2 10" xfId="1848"/>
    <cellStyle name="Nota 3 2 10 2" xfId="1849"/>
    <cellStyle name="Nota 3 2 10 3" xfId="4829"/>
    <cellStyle name="Nota 3 2 11" xfId="1850"/>
    <cellStyle name="Nota 3 2 11 2" xfId="1851"/>
    <cellStyle name="Nota 3 2 11 3" xfId="4830"/>
    <cellStyle name="Nota 3 2 12" xfId="1852"/>
    <cellStyle name="Nota 3 2 12 2" xfId="1853"/>
    <cellStyle name="Nota 3 2 12 3" xfId="4831"/>
    <cellStyle name="Nota 3 2 13" xfId="1854"/>
    <cellStyle name="Nota 3 2 13 2" xfId="1855"/>
    <cellStyle name="Nota 3 2 13 3" xfId="4832"/>
    <cellStyle name="Nota 3 2 14" xfId="1856"/>
    <cellStyle name="Nota 3 2 14 2" xfId="1857"/>
    <cellStyle name="Nota 3 2 14 3" xfId="4833"/>
    <cellStyle name="Nota 3 2 15" xfId="1858"/>
    <cellStyle name="Nota 3 2 15 2" xfId="1859"/>
    <cellStyle name="Nota 3 2 15 3" xfId="4834"/>
    <cellStyle name="Nota 3 2 16" xfId="1860"/>
    <cellStyle name="Nota 3 2 16 2" xfId="4835"/>
    <cellStyle name="Nota 3 2 16 3" xfId="3661"/>
    <cellStyle name="Nota 3 2 17" xfId="1861"/>
    <cellStyle name="Nota 3 2 17 2" xfId="4836"/>
    <cellStyle name="Nota 3 2 17 3" xfId="3805"/>
    <cellStyle name="Nota 3 2 18" xfId="4828"/>
    <cellStyle name="Nota 3 2 2" xfId="1862"/>
    <cellStyle name="Nota 3 2 2 2" xfId="1863"/>
    <cellStyle name="Nota 3 2 2 2 2" xfId="4838"/>
    <cellStyle name="Nota 3 2 2 2 3" xfId="4170"/>
    <cellStyle name="Nota 3 2 2 3" xfId="4837"/>
    <cellStyle name="Nota 3 2 3" xfId="1864"/>
    <cellStyle name="Nota 3 2 3 2" xfId="1865"/>
    <cellStyle name="Nota 3 2 3 3" xfId="4839"/>
    <cellStyle name="Nota 3 2 4" xfId="1866"/>
    <cellStyle name="Nota 3 2 4 2" xfId="1867"/>
    <cellStyle name="Nota 3 2 4 3" xfId="4840"/>
    <cellStyle name="Nota 3 2 5" xfId="1868"/>
    <cellStyle name="Nota 3 2 5 2" xfId="1869"/>
    <cellStyle name="Nota 3 2 5 3" xfId="4841"/>
    <cellStyle name="Nota 3 2 6" xfId="1870"/>
    <cellStyle name="Nota 3 2 6 2" xfId="1871"/>
    <cellStyle name="Nota 3 2 6 3" xfId="4842"/>
    <cellStyle name="Nota 3 2 7" xfId="1872"/>
    <cellStyle name="Nota 3 2 7 2" xfId="1873"/>
    <cellStyle name="Nota 3 2 7 3" xfId="4843"/>
    <cellStyle name="Nota 3 2 8" xfId="1874"/>
    <cellStyle name="Nota 3 2 8 2" xfId="1875"/>
    <cellStyle name="Nota 3 2 8 3" xfId="4844"/>
    <cellStyle name="Nota 3 2 9" xfId="1876"/>
    <cellStyle name="Nota 3 2 9 2" xfId="1877"/>
    <cellStyle name="Nota 3 2 9 3" xfId="4845"/>
    <cellStyle name="Nota 3 20" xfId="1878"/>
    <cellStyle name="Nota 3 20 2" xfId="1879"/>
    <cellStyle name="Nota 3 20 3" xfId="4846"/>
    <cellStyle name="Nota 3 21" xfId="1880"/>
    <cellStyle name="Nota 3 21 2" xfId="1881"/>
    <cellStyle name="Nota 3 21 3" xfId="4847"/>
    <cellStyle name="Nota 3 22" xfId="1882"/>
    <cellStyle name="Nota 3 22 2" xfId="1883"/>
    <cellStyle name="Nota 3 22 3" xfId="4848"/>
    <cellStyle name="Nota 3 23" xfId="1884"/>
    <cellStyle name="Nota 3 23 2" xfId="1885"/>
    <cellStyle name="Nota 3 23 3" xfId="4849"/>
    <cellStyle name="Nota 3 24" xfId="1886"/>
    <cellStyle name="Nota 3 24 2" xfId="4850"/>
    <cellStyle name="Nota 3 24 3" xfId="3653"/>
    <cellStyle name="Nota 3 25" xfId="1887"/>
    <cellStyle name="Nota 3 25 2" xfId="4851"/>
    <cellStyle name="Nota 3 25 3" xfId="3797"/>
    <cellStyle name="Nota 3 26" xfId="4812"/>
    <cellStyle name="Nota 3 3" xfId="1888"/>
    <cellStyle name="Nota 3 3 10" xfId="1889"/>
    <cellStyle name="Nota 3 3 10 2" xfId="1890"/>
    <cellStyle name="Nota 3 3 10 3" xfId="4853"/>
    <cellStyle name="Nota 3 3 11" xfId="1891"/>
    <cellStyle name="Nota 3 3 11 2" xfId="1892"/>
    <cellStyle name="Nota 3 3 11 3" xfId="4854"/>
    <cellStyle name="Nota 3 3 12" xfId="1893"/>
    <cellStyle name="Nota 3 3 12 2" xfId="1894"/>
    <cellStyle name="Nota 3 3 12 3" xfId="4855"/>
    <cellStyle name="Nota 3 3 13" xfId="1895"/>
    <cellStyle name="Nota 3 3 13 2" xfId="1896"/>
    <cellStyle name="Nota 3 3 13 3" xfId="4856"/>
    <cellStyle name="Nota 3 3 14" xfId="1897"/>
    <cellStyle name="Nota 3 3 14 2" xfId="1898"/>
    <cellStyle name="Nota 3 3 14 3" xfId="4857"/>
    <cellStyle name="Nota 3 3 15" xfId="1899"/>
    <cellStyle name="Nota 3 3 15 2" xfId="1900"/>
    <cellStyle name="Nota 3 3 15 3" xfId="4858"/>
    <cellStyle name="Nota 3 3 16" xfId="1901"/>
    <cellStyle name="Nota 3 3 16 2" xfId="4859"/>
    <cellStyle name="Nota 3 3 16 3" xfId="3662"/>
    <cellStyle name="Nota 3 3 17" xfId="1902"/>
    <cellStyle name="Nota 3 3 17 2" xfId="4860"/>
    <cellStyle name="Nota 3 3 17 3" xfId="3806"/>
    <cellStyle name="Nota 3 3 18" xfId="4852"/>
    <cellStyle name="Nota 3 3 2" xfId="1903"/>
    <cellStyle name="Nota 3 3 2 2" xfId="1904"/>
    <cellStyle name="Nota 3 3 2 2 2" xfId="4862"/>
    <cellStyle name="Nota 3 3 2 2 3" xfId="4171"/>
    <cellStyle name="Nota 3 3 2 3" xfId="4861"/>
    <cellStyle name="Nota 3 3 3" xfId="1905"/>
    <cellStyle name="Nota 3 3 3 2" xfId="1906"/>
    <cellStyle name="Nota 3 3 3 3" xfId="4863"/>
    <cellStyle name="Nota 3 3 4" xfId="1907"/>
    <cellStyle name="Nota 3 3 4 2" xfId="1908"/>
    <cellStyle name="Nota 3 3 4 3" xfId="4864"/>
    <cellStyle name="Nota 3 3 5" xfId="1909"/>
    <cellStyle name="Nota 3 3 5 2" xfId="1910"/>
    <cellStyle name="Nota 3 3 5 3" xfId="4865"/>
    <cellStyle name="Nota 3 3 6" xfId="1911"/>
    <cellStyle name="Nota 3 3 6 2" xfId="1912"/>
    <cellStyle name="Nota 3 3 6 3" xfId="4866"/>
    <cellStyle name="Nota 3 3 7" xfId="1913"/>
    <cellStyle name="Nota 3 3 7 2" xfId="1914"/>
    <cellStyle name="Nota 3 3 7 3" xfId="4867"/>
    <cellStyle name="Nota 3 3 8" xfId="1915"/>
    <cellStyle name="Nota 3 3 8 2" xfId="1916"/>
    <cellStyle name="Nota 3 3 8 3" xfId="4868"/>
    <cellStyle name="Nota 3 3 9" xfId="1917"/>
    <cellStyle name="Nota 3 3 9 2" xfId="1918"/>
    <cellStyle name="Nota 3 3 9 3" xfId="4869"/>
    <cellStyle name="Nota 3 4" xfId="1919"/>
    <cellStyle name="Nota 3 4 10" xfId="1920"/>
    <cellStyle name="Nota 3 4 10 2" xfId="1921"/>
    <cellStyle name="Nota 3 4 10 3" xfId="4871"/>
    <cellStyle name="Nota 3 4 11" xfId="1922"/>
    <cellStyle name="Nota 3 4 11 2" xfId="1923"/>
    <cellStyle name="Nota 3 4 11 3" xfId="4872"/>
    <cellStyle name="Nota 3 4 12" xfId="1924"/>
    <cellStyle name="Nota 3 4 12 2" xfId="1925"/>
    <cellStyle name="Nota 3 4 12 3" xfId="4873"/>
    <cellStyle name="Nota 3 4 13" xfId="1926"/>
    <cellStyle name="Nota 3 4 13 2" xfId="1927"/>
    <cellStyle name="Nota 3 4 13 3" xfId="4874"/>
    <cellStyle name="Nota 3 4 14" xfId="1928"/>
    <cellStyle name="Nota 3 4 14 2" xfId="1929"/>
    <cellStyle name="Nota 3 4 14 3" xfId="4875"/>
    <cellStyle name="Nota 3 4 15" xfId="1930"/>
    <cellStyle name="Nota 3 4 15 2" xfId="1931"/>
    <cellStyle name="Nota 3 4 15 3" xfId="4876"/>
    <cellStyle name="Nota 3 4 16" xfId="1932"/>
    <cellStyle name="Nota 3 4 16 2" xfId="4877"/>
    <cellStyle name="Nota 3 4 16 3" xfId="3663"/>
    <cellStyle name="Nota 3 4 17" xfId="1933"/>
    <cellStyle name="Nota 3 4 17 2" xfId="4878"/>
    <cellStyle name="Nota 3 4 17 3" xfId="3807"/>
    <cellStyle name="Nota 3 4 18" xfId="4870"/>
    <cellStyle name="Nota 3 4 2" xfId="1934"/>
    <cellStyle name="Nota 3 4 2 2" xfId="1935"/>
    <cellStyle name="Nota 3 4 2 2 2" xfId="4880"/>
    <cellStyle name="Nota 3 4 2 2 3" xfId="4172"/>
    <cellStyle name="Nota 3 4 2 3" xfId="4879"/>
    <cellStyle name="Nota 3 4 3" xfId="1936"/>
    <cellStyle name="Nota 3 4 3 2" xfId="1937"/>
    <cellStyle name="Nota 3 4 3 3" xfId="4881"/>
    <cellStyle name="Nota 3 4 4" xfId="1938"/>
    <cellStyle name="Nota 3 4 4 2" xfId="1939"/>
    <cellStyle name="Nota 3 4 4 3" xfId="4882"/>
    <cellStyle name="Nota 3 4 5" xfId="1940"/>
    <cellStyle name="Nota 3 4 5 2" xfId="1941"/>
    <cellStyle name="Nota 3 4 5 3" xfId="4883"/>
    <cellStyle name="Nota 3 4 6" xfId="1942"/>
    <cellStyle name="Nota 3 4 6 2" xfId="1943"/>
    <cellStyle name="Nota 3 4 6 3" xfId="4884"/>
    <cellStyle name="Nota 3 4 7" xfId="1944"/>
    <cellStyle name="Nota 3 4 7 2" xfId="1945"/>
    <cellStyle name="Nota 3 4 7 3" xfId="4885"/>
    <cellStyle name="Nota 3 4 8" xfId="1946"/>
    <cellStyle name="Nota 3 4 8 2" xfId="1947"/>
    <cellStyle name="Nota 3 4 8 3" xfId="4886"/>
    <cellStyle name="Nota 3 4 9" xfId="1948"/>
    <cellStyle name="Nota 3 4 9 2" xfId="1949"/>
    <cellStyle name="Nota 3 4 9 3" xfId="4887"/>
    <cellStyle name="Nota 3 5" xfId="1950"/>
    <cellStyle name="Nota 3 5 10" xfId="1951"/>
    <cellStyle name="Nota 3 5 10 2" xfId="1952"/>
    <cellStyle name="Nota 3 5 10 3" xfId="4889"/>
    <cellStyle name="Nota 3 5 11" xfId="1953"/>
    <cellStyle name="Nota 3 5 11 2" xfId="1954"/>
    <cellStyle name="Nota 3 5 11 3" xfId="4890"/>
    <cellStyle name="Nota 3 5 12" xfId="1955"/>
    <cellStyle name="Nota 3 5 12 2" xfId="1956"/>
    <cellStyle name="Nota 3 5 12 3" xfId="4891"/>
    <cellStyle name="Nota 3 5 13" xfId="1957"/>
    <cellStyle name="Nota 3 5 13 2" xfId="1958"/>
    <cellStyle name="Nota 3 5 13 3" xfId="4892"/>
    <cellStyle name="Nota 3 5 14" xfId="1959"/>
    <cellStyle name="Nota 3 5 14 2" xfId="1960"/>
    <cellStyle name="Nota 3 5 14 3" xfId="4893"/>
    <cellStyle name="Nota 3 5 15" xfId="1961"/>
    <cellStyle name="Nota 3 5 15 2" xfId="1962"/>
    <cellStyle name="Nota 3 5 15 3" xfId="4894"/>
    <cellStyle name="Nota 3 5 16" xfId="1963"/>
    <cellStyle name="Nota 3 5 16 2" xfId="4895"/>
    <cellStyle name="Nota 3 5 16 3" xfId="3664"/>
    <cellStyle name="Nota 3 5 17" xfId="1964"/>
    <cellStyle name="Nota 3 5 17 2" xfId="4896"/>
    <cellStyle name="Nota 3 5 17 3" xfId="3808"/>
    <cellStyle name="Nota 3 5 18" xfId="4888"/>
    <cellStyle name="Nota 3 5 2" xfId="1965"/>
    <cellStyle name="Nota 3 5 2 2" xfId="1966"/>
    <cellStyle name="Nota 3 5 2 2 2" xfId="4898"/>
    <cellStyle name="Nota 3 5 2 2 3" xfId="4173"/>
    <cellStyle name="Nota 3 5 2 3" xfId="4897"/>
    <cellStyle name="Nota 3 5 3" xfId="1967"/>
    <cellStyle name="Nota 3 5 3 2" xfId="1968"/>
    <cellStyle name="Nota 3 5 3 3" xfId="4899"/>
    <cellStyle name="Nota 3 5 4" xfId="1969"/>
    <cellStyle name="Nota 3 5 4 2" xfId="1970"/>
    <cellStyle name="Nota 3 5 4 3" xfId="4900"/>
    <cellStyle name="Nota 3 5 5" xfId="1971"/>
    <cellStyle name="Nota 3 5 5 2" xfId="1972"/>
    <cellStyle name="Nota 3 5 5 3" xfId="4901"/>
    <cellStyle name="Nota 3 5 6" xfId="1973"/>
    <cellStyle name="Nota 3 5 6 2" xfId="1974"/>
    <cellStyle name="Nota 3 5 6 3" xfId="4902"/>
    <cellStyle name="Nota 3 5 7" xfId="1975"/>
    <cellStyle name="Nota 3 5 7 2" xfId="1976"/>
    <cellStyle name="Nota 3 5 7 3" xfId="4903"/>
    <cellStyle name="Nota 3 5 8" xfId="1977"/>
    <cellStyle name="Nota 3 5 8 2" xfId="1978"/>
    <cellStyle name="Nota 3 5 8 3" xfId="4904"/>
    <cellStyle name="Nota 3 5 9" xfId="1979"/>
    <cellStyle name="Nota 3 5 9 2" xfId="1980"/>
    <cellStyle name="Nota 3 5 9 3" xfId="4905"/>
    <cellStyle name="Nota 3 6" xfId="1981"/>
    <cellStyle name="Nota 3 6 2" xfId="1982"/>
    <cellStyle name="Nota 3 6 2 2" xfId="1983"/>
    <cellStyle name="Nota 3 6 2 2 2" xfId="4907"/>
    <cellStyle name="Nota 3 6 2 2 3" xfId="3666"/>
    <cellStyle name="Nota 3 6 2 3" xfId="3810"/>
    <cellStyle name="Nota 3 6 3" xfId="1984"/>
    <cellStyle name="Nota 3 6 3 2" xfId="1985"/>
    <cellStyle name="Nota 3 6 3 2 2" xfId="4909"/>
    <cellStyle name="Nota 3 6 3 2 3" xfId="4174"/>
    <cellStyle name="Nota 3 6 3 3" xfId="4908"/>
    <cellStyle name="Nota 3 6 4" xfId="1986"/>
    <cellStyle name="Nota 3 6 4 2" xfId="1987"/>
    <cellStyle name="Nota 3 6 4 3" xfId="4910"/>
    <cellStyle name="Nota 3 6 5" xfId="1988"/>
    <cellStyle name="Nota 3 6 5 2" xfId="1989"/>
    <cellStyle name="Nota 3 6 5 3" xfId="4911"/>
    <cellStyle name="Nota 3 6 6" xfId="1990"/>
    <cellStyle name="Nota 3 6 6 2" xfId="4912"/>
    <cellStyle name="Nota 3 6 6 3" xfId="3665"/>
    <cellStyle name="Nota 3 6 7" xfId="1991"/>
    <cellStyle name="Nota 3 6 7 2" xfId="4913"/>
    <cellStyle name="Nota 3 6 7 3" xfId="3809"/>
    <cellStyle name="Nota 3 6 8" xfId="4906"/>
    <cellStyle name="Nota 3 7" xfId="1992"/>
    <cellStyle name="Nota 3 7 2" xfId="1993"/>
    <cellStyle name="Nota 3 7 2 2" xfId="1994"/>
    <cellStyle name="Nota 3 7 2 2 2" xfId="4915"/>
    <cellStyle name="Nota 3 7 2 2 3" xfId="3668"/>
    <cellStyle name="Nota 3 7 2 3" xfId="3812"/>
    <cellStyle name="Nota 3 7 3" xfId="1995"/>
    <cellStyle name="Nota 3 7 3 2" xfId="1996"/>
    <cellStyle name="Nota 3 7 3 2 2" xfId="4917"/>
    <cellStyle name="Nota 3 7 3 2 3" xfId="4175"/>
    <cellStyle name="Nota 3 7 3 3" xfId="4916"/>
    <cellStyle name="Nota 3 7 4" xfId="1997"/>
    <cellStyle name="Nota 3 7 4 2" xfId="1998"/>
    <cellStyle name="Nota 3 7 4 3" xfId="4918"/>
    <cellStyle name="Nota 3 7 5" xfId="1999"/>
    <cellStyle name="Nota 3 7 5 2" xfId="2000"/>
    <cellStyle name="Nota 3 7 5 3" xfId="4919"/>
    <cellStyle name="Nota 3 7 6" xfId="2001"/>
    <cellStyle name="Nota 3 7 6 2" xfId="4920"/>
    <cellStyle name="Nota 3 7 6 3" xfId="3667"/>
    <cellStyle name="Nota 3 7 7" xfId="2002"/>
    <cellStyle name="Nota 3 7 7 2" xfId="4921"/>
    <cellStyle name="Nota 3 7 7 3" xfId="3811"/>
    <cellStyle name="Nota 3 7 8" xfId="4914"/>
    <cellStyle name="Nota 3 8" xfId="2003"/>
    <cellStyle name="Nota 3 8 2" xfId="2004"/>
    <cellStyle name="Nota 3 8 2 2" xfId="2005"/>
    <cellStyle name="Nota 3 8 2 2 2" xfId="4923"/>
    <cellStyle name="Nota 3 8 2 2 3" xfId="3670"/>
    <cellStyle name="Nota 3 8 2 3" xfId="3814"/>
    <cellStyle name="Nota 3 8 3" xfId="2006"/>
    <cellStyle name="Nota 3 8 3 2" xfId="2007"/>
    <cellStyle name="Nota 3 8 3 2 2" xfId="4925"/>
    <cellStyle name="Nota 3 8 3 2 3" xfId="4176"/>
    <cellStyle name="Nota 3 8 3 3" xfId="4924"/>
    <cellStyle name="Nota 3 8 4" xfId="2008"/>
    <cellStyle name="Nota 3 8 4 2" xfId="2009"/>
    <cellStyle name="Nota 3 8 4 3" xfId="4926"/>
    <cellStyle name="Nota 3 8 5" xfId="2010"/>
    <cellStyle name="Nota 3 8 5 2" xfId="2011"/>
    <cellStyle name="Nota 3 8 5 3" xfId="4927"/>
    <cellStyle name="Nota 3 8 6" xfId="2012"/>
    <cellStyle name="Nota 3 8 6 2" xfId="4928"/>
    <cellStyle name="Nota 3 8 6 3" xfId="3669"/>
    <cellStyle name="Nota 3 8 7" xfId="2013"/>
    <cellStyle name="Nota 3 8 7 2" xfId="4929"/>
    <cellStyle name="Nota 3 8 7 3" xfId="3813"/>
    <cellStyle name="Nota 3 8 8" xfId="4922"/>
    <cellStyle name="Nota 3 9" xfId="2014"/>
    <cellStyle name="Nota 3 9 10" xfId="2015"/>
    <cellStyle name="Nota 3 9 10 2" xfId="2016"/>
    <cellStyle name="Nota 3 9 10 3" xfId="4930"/>
    <cellStyle name="Nota 3 9 11" xfId="2017"/>
    <cellStyle name="Nota 3 9 11 2" xfId="2018"/>
    <cellStyle name="Nota 3 9 11 3" xfId="4931"/>
    <cellStyle name="Nota 3 9 12" xfId="2019"/>
    <cellStyle name="Nota 3 9 12 2" xfId="2020"/>
    <cellStyle name="Nota 3 9 12 3" xfId="4932"/>
    <cellStyle name="Nota 3 9 13" xfId="2021"/>
    <cellStyle name="Nota 3 9 13 2" xfId="2022"/>
    <cellStyle name="Nota 3 9 13 3" xfId="4933"/>
    <cellStyle name="Nota 3 9 14" xfId="2023"/>
    <cellStyle name="Nota 3 9 14 2" xfId="2024"/>
    <cellStyle name="Nota 3 9 14 3" xfId="4934"/>
    <cellStyle name="Nota 3 9 15" xfId="2025"/>
    <cellStyle name="Nota 3 9 15 2" xfId="2026"/>
    <cellStyle name="Nota 3 9 15 2 2" xfId="2027"/>
    <cellStyle name="Nota 3 9 15 2 3" xfId="4936"/>
    <cellStyle name="Nota 3 9 15 3" xfId="2028"/>
    <cellStyle name="Nota 3 9 15 4" xfId="4935"/>
    <cellStyle name="Nota 3 9 16" xfId="2029"/>
    <cellStyle name="Nota 3 9 16 2" xfId="2030"/>
    <cellStyle name="Nota 3 9 16 3" xfId="4937"/>
    <cellStyle name="Nota 3 9 17" xfId="2031"/>
    <cellStyle name="Nota 3 9 17 2" xfId="4938"/>
    <cellStyle name="Nota 3 9 17 3" xfId="3671"/>
    <cellStyle name="Nota 3 9 18" xfId="3815"/>
    <cellStyle name="Nota 3 9 2" xfId="2032"/>
    <cellStyle name="Nota 3 9 2 2" xfId="2033"/>
    <cellStyle name="Nota 3 9 2 2 2" xfId="4940"/>
    <cellStyle name="Nota 3 9 2 2 3" xfId="4177"/>
    <cellStyle name="Nota 3 9 2 3" xfId="4939"/>
    <cellStyle name="Nota 3 9 3" xfId="2034"/>
    <cellStyle name="Nota 3 9 3 2" xfId="2035"/>
    <cellStyle name="Nota 3 9 3 3" xfId="4941"/>
    <cellStyle name="Nota 3 9 4" xfId="2036"/>
    <cellStyle name="Nota 3 9 4 2" xfId="2037"/>
    <cellStyle name="Nota 3 9 4 3" xfId="4942"/>
    <cellStyle name="Nota 3 9 5" xfId="2038"/>
    <cellStyle name="Nota 3 9 5 2" xfId="2039"/>
    <cellStyle name="Nota 3 9 5 3" xfId="4943"/>
    <cellStyle name="Nota 3 9 6" xfId="2040"/>
    <cellStyle name="Nota 3 9 6 2" xfId="2041"/>
    <cellStyle name="Nota 3 9 6 3" xfId="4944"/>
    <cellStyle name="Nota 3 9 7" xfId="2042"/>
    <cellStyle name="Nota 3 9 7 2" xfId="2043"/>
    <cellStyle name="Nota 3 9 7 3" xfId="4945"/>
    <cellStyle name="Nota 3 9 8" xfId="2044"/>
    <cellStyle name="Nota 3 9 8 2" xfId="2045"/>
    <cellStyle name="Nota 3 9 8 3" xfId="4946"/>
    <cellStyle name="Nota 3 9 9" xfId="2046"/>
    <cellStyle name="Nota 3 9 9 2" xfId="2047"/>
    <cellStyle name="Nota 3 9 9 3" xfId="4947"/>
    <cellStyle name="Nota 4" xfId="2048"/>
    <cellStyle name="Nota 4 10" xfId="2049"/>
    <cellStyle name="Nota 4 10 2" xfId="2050"/>
    <cellStyle name="Nota 4 10 2 2" xfId="4949"/>
    <cellStyle name="Nota 4 10 2 3" xfId="3673"/>
    <cellStyle name="Nota 4 10 3" xfId="3817"/>
    <cellStyle name="Nota 4 11" xfId="2051"/>
    <cellStyle name="Nota 4 11 2" xfId="2052"/>
    <cellStyle name="Nota 4 11 2 2" xfId="4950"/>
    <cellStyle name="Nota 4 11 2 3" xfId="3674"/>
    <cellStyle name="Nota 4 11 3" xfId="3818"/>
    <cellStyle name="Nota 4 12" xfId="2053"/>
    <cellStyle name="Nota 4 12 2" xfId="2054"/>
    <cellStyle name="Nota 4 12 2 2" xfId="4951"/>
    <cellStyle name="Nota 4 12 2 3" xfId="3675"/>
    <cellStyle name="Nota 4 12 3" xfId="3819"/>
    <cellStyle name="Nota 4 13" xfId="2055"/>
    <cellStyle name="Nota 4 13 2" xfId="2056"/>
    <cellStyle name="Nota 4 13 2 2" xfId="4952"/>
    <cellStyle name="Nota 4 13 2 3" xfId="3676"/>
    <cellStyle name="Nota 4 13 3" xfId="3820"/>
    <cellStyle name="Nota 4 14" xfId="2057"/>
    <cellStyle name="Nota 4 14 2" xfId="2058"/>
    <cellStyle name="Nota 4 14 2 2" xfId="4953"/>
    <cellStyle name="Nota 4 14 2 3" xfId="3677"/>
    <cellStyle name="Nota 4 14 3" xfId="3821"/>
    <cellStyle name="Nota 4 15" xfId="2059"/>
    <cellStyle name="Nota 4 15 2" xfId="2060"/>
    <cellStyle name="Nota 4 15 2 2" xfId="2061"/>
    <cellStyle name="Nota 4 15 2 2 2" xfId="4954"/>
    <cellStyle name="Nota 4 15 2 2 3" xfId="3679"/>
    <cellStyle name="Nota 4 15 2 3" xfId="3823"/>
    <cellStyle name="Nota 4 15 3" xfId="2062"/>
    <cellStyle name="Nota 4 15 3 2" xfId="2063"/>
    <cellStyle name="Nota 4 15 3 2 2" xfId="4956"/>
    <cellStyle name="Nota 4 15 3 2 3" xfId="4178"/>
    <cellStyle name="Nota 4 15 3 3" xfId="4955"/>
    <cellStyle name="Nota 4 15 4" xfId="2064"/>
    <cellStyle name="Nota 4 15 4 2" xfId="2065"/>
    <cellStyle name="Nota 4 15 4 3" xfId="4957"/>
    <cellStyle name="Nota 4 15 5" xfId="2066"/>
    <cellStyle name="Nota 4 15 5 2" xfId="4958"/>
    <cellStyle name="Nota 4 15 5 3" xfId="3678"/>
    <cellStyle name="Nota 4 15 6" xfId="3822"/>
    <cellStyle name="Nota 4 16" xfId="2067"/>
    <cellStyle name="Nota 4 16 2" xfId="2068"/>
    <cellStyle name="Nota 4 16 2 2" xfId="4960"/>
    <cellStyle name="Nota 4 16 2 3" xfId="4179"/>
    <cellStyle name="Nota 4 16 3" xfId="4959"/>
    <cellStyle name="Nota 4 17" xfId="2069"/>
    <cellStyle name="Nota 4 17 2" xfId="2070"/>
    <cellStyle name="Nota 4 17 3" xfId="4961"/>
    <cellStyle name="Nota 4 18" xfId="2071"/>
    <cellStyle name="Nota 4 18 2" xfId="2072"/>
    <cellStyle name="Nota 4 18 3" xfId="4962"/>
    <cellStyle name="Nota 4 19" xfId="2073"/>
    <cellStyle name="Nota 4 19 2" xfId="2074"/>
    <cellStyle name="Nota 4 19 3" xfId="4963"/>
    <cellStyle name="Nota 4 2" xfId="2075"/>
    <cellStyle name="Nota 4 2 10" xfId="2076"/>
    <cellStyle name="Nota 4 2 10 2" xfId="2077"/>
    <cellStyle name="Nota 4 2 10 3" xfId="4965"/>
    <cellStyle name="Nota 4 2 11" xfId="2078"/>
    <cellStyle name="Nota 4 2 11 2" xfId="2079"/>
    <cellStyle name="Nota 4 2 11 3" xfId="4966"/>
    <cellStyle name="Nota 4 2 12" xfId="2080"/>
    <cellStyle name="Nota 4 2 12 2" xfId="2081"/>
    <cellStyle name="Nota 4 2 12 3" xfId="4967"/>
    <cellStyle name="Nota 4 2 13" xfId="2082"/>
    <cellStyle name="Nota 4 2 13 2" xfId="2083"/>
    <cellStyle name="Nota 4 2 13 3" xfId="4968"/>
    <cellStyle name="Nota 4 2 14" xfId="2084"/>
    <cellStyle name="Nota 4 2 14 2" xfId="2085"/>
    <cellStyle name="Nota 4 2 14 3" xfId="4969"/>
    <cellStyle name="Nota 4 2 15" xfId="2086"/>
    <cellStyle name="Nota 4 2 15 2" xfId="2087"/>
    <cellStyle name="Nota 4 2 15 3" xfId="4970"/>
    <cellStyle name="Nota 4 2 16" xfId="2088"/>
    <cellStyle name="Nota 4 2 16 2" xfId="4971"/>
    <cellStyle name="Nota 4 2 16 3" xfId="3680"/>
    <cellStyle name="Nota 4 2 17" xfId="2089"/>
    <cellStyle name="Nota 4 2 17 2" xfId="4972"/>
    <cellStyle name="Nota 4 2 17 3" xfId="3824"/>
    <cellStyle name="Nota 4 2 18" xfId="4964"/>
    <cellStyle name="Nota 4 2 2" xfId="2090"/>
    <cellStyle name="Nota 4 2 2 2" xfId="2091"/>
    <cellStyle name="Nota 4 2 2 2 2" xfId="4974"/>
    <cellStyle name="Nota 4 2 2 2 3" xfId="4180"/>
    <cellStyle name="Nota 4 2 2 3" xfId="4973"/>
    <cellStyle name="Nota 4 2 3" xfId="2092"/>
    <cellStyle name="Nota 4 2 3 2" xfId="2093"/>
    <cellStyle name="Nota 4 2 3 3" xfId="4975"/>
    <cellStyle name="Nota 4 2 4" xfId="2094"/>
    <cellStyle name="Nota 4 2 4 2" xfId="2095"/>
    <cellStyle name="Nota 4 2 4 3" xfId="4976"/>
    <cellStyle name="Nota 4 2 5" xfId="2096"/>
    <cellStyle name="Nota 4 2 5 2" xfId="2097"/>
    <cellStyle name="Nota 4 2 5 3" xfId="4977"/>
    <cellStyle name="Nota 4 2 6" xfId="2098"/>
    <cellStyle name="Nota 4 2 6 2" xfId="2099"/>
    <cellStyle name="Nota 4 2 6 3" xfId="4978"/>
    <cellStyle name="Nota 4 2 7" xfId="2100"/>
    <cellStyle name="Nota 4 2 7 2" xfId="2101"/>
    <cellStyle name="Nota 4 2 7 3" xfId="4979"/>
    <cellStyle name="Nota 4 2 8" xfId="2102"/>
    <cellStyle name="Nota 4 2 8 2" xfId="2103"/>
    <cellStyle name="Nota 4 2 8 3" xfId="4980"/>
    <cellStyle name="Nota 4 2 9" xfId="2104"/>
    <cellStyle name="Nota 4 2 9 2" xfId="2105"/>
    <cellStyle name="Nota 4 2 9 3" xfId="4981"/>
    <cellStyle name="Nota 4 20" xfId="2106"/>
    <cellStyle name="Nota 4 20 2" xfId="2107"/>
    <cellStyle name="Nota 4 20 3" xfId="4982"/>
    <cellStyle name="Nota 4 21" xfId="2108"/>
    <cellStyle name="Nota 4 21 2" xfId="2109"/>
    <cellStyle name="Nota 4 21 3" xfId="4983"/>
    <cellStyle name="Nota 4 22" xfId="2110"/>
    <cellStyle name="Nota 4 22 2" xfId="2111"/>
    <cellStyle name="Nota 4 22 3" xfId="4984"/>
    <cellStyle name="Nota 4 23" xfId="2112"/>
    <cellStyle name="Nota 4 23 2" xfId="2113"/>
    <cellStyle name="Nota 4 23 3" xfId="4985"/>
    <cellStyle name="Nota 4 24" xfId="2114"/>
    <cellStyle name="Nota 4 24 2" xfId="4986"/>
    <cellStyle name="Nota 4 24 3" xfId="3672"/>
    <cellStyle name="Nota 4 25" xfId="2115"/>
    <cellStyle name="Nota 4 25 2" xfId="4987"/>
    <cellStyle name="Nota 4 25 3" xfId="3816"/>
    <cellStyle name="Nota 4 26" xfId="4948"/>
    <cellStyle name="Nota 4 3" xfId="2116"/>
    <cellStyle name="Nota 4 3 10" xfId="2117"/>
    <cellStyle name="Nota 4 3 10 2" xfId="2118"/>
    <cellStyle name="Nota 4 3 10 3" xfId="4989"/>
    <cellStyle name="Nota 4 3 11" xfId="2119"/>
    <cellStyle name="Nota 4 3 11 2" xfId="2120"/>
    <cellStyle name="Nota 4 3 11 3" xfId="4990"/>
    <cellStyle name="Nota 4 3 12" xfId="2121"/>
    <cellStyle name="Nota 4 3 12 2" xfId="2122"/>
    <cellStyle name="Nota 4 3 12 3" xfId="4991"/>
    <cellStyle name="Nota 4 3 13" xfId="2123"/>
    <cellStyle name="Nota 4 3 13 2" xfId="2124"/>
    <cellStyle name="Nota 4 3 13 3" xfId="4992"/>
    <cellStyle name="Nota 4 3 14" xfId="2125"/>
    <cellStyle name="Nota 4 3 14 2" xfId="2126"/>
    <cellStyle name="Nota 4 3 14 3" xfId="4993"/>
    <cellStyle name="Nota 4 3 15" xfId="2127"/>
    <cellStyle name="Nota 4 3 15 2" xfId="2128"/>
    <cellStyle name="Nota 4 3 15 3" xfId="4994"/>
    <cellStyle name="Nota 4 3 16" xfId="2129"/>
    <cellStyle name="Nota 4 3 16 2" xfId="4995"/>
    <cellStyle name="Nota 4 3 16 3" xfId="3681"/>
    <cellStyle name="Nota 4 3 17" xfId="2130"/>
    <cellStyle name="Nota 4 3 17 2" xfId="4996"/>
    <cellStyle name="Nota 4 3 17 3" xfId="3825"/>
    <cellStyle name="Nota 4 3 18" xfId="4988"/>
    <cellStyle name="Nota 4 3 2" xfId="2131"/>
    <cellStyle name="Nota 4 3 2 2" xfId="2132"/>
    <cellStyle name="Nota 4 3 2 2 2" xfId="4998"/>
    <cellStyle name="Nota 4 3 2 2 3" xfId="4181"/>
    <cellStyle name="Nota 4 3 2 3" xfId="4997"/>
    <cellStyle name="Nota 4 3 3" xfId="2133"/>
    <cellStyle name="Nota 4 3 3 2" xfId="2134"/>
    <cellStyle name="Nota 4 3 3 3" xfId="4999"/>
    <cellStyle name="Nota 4 3 4" xfId="2135"/>
    <cellStyle name="Nota 4 3 4 2" xfId="2136"/>
    <cellStyle name="Nota 4 3 4 3" xfId="5000"/>
    <cellStyle name="Nota 4 3 5" xfId="2137"/>
    <cellStyle name="Nota 4 3 5 2" xfId="2138"/>
    <cellStyle name="Nota 4 3 5 3" xfId="5001"/>
    <cellStyle name="Nota 4 3 6" xfId="2139"/>
    <cellStyle name="Nota 4 3 6 2" xfId="2140"/>
    <cellStyle name="Nota 4 3 6 3" xfId="5002"/>
    <cellStyle name="Nota 4 3 7" xfId="2141"/>
    <cellStyle name="Nota 4 3 7 2" xfId="2142"/>
    <cellStyle name="Nota 4 3 7 3" xfId="5003"/>
    <cellStyle name="Nota 4 3 8" xfId="2143"/>
    <cellStyle name="Nota 4 3 8 2" xfId="2144"/>
    <cellStyle name="Nota 4 3 8 3" xfId="5004"/>
    <cellStyle name="Nota 4 3 9" xfId="2145"/>
    <cellStyle name="Nota 4 3 9 2" xfId="2146"/>
    <cellStyle name="Nota 4 3 9 3" xfId="5005"/>
    <cellStyle name="Nota 4 4" xfId="2147"/>
    <cellStyle name="Nota 4 4 10" xfId="2148"/>
    <cellStyle name="Nota 4 4 10 2" xfId="2149"/>
    <cellStyle name="Nota 4 4 10 3" xfId="5007"/>
    <cellStyle name="Nota 4 4 11" xfId="2150"/>
    <cellStyle name="Nota 4 4 11 2" xfId="2151"/>
    <cellStyle name="Nota 4 4 11 3" xfId="5008"/>
    <cellStyle name="Nota 4 4 12" xfId="3"/>
    <cellStyle name="Nota 4 4 12 2" xfId="2152"/>
    <cellStyle name="Nota 4 4 12 2 2" xfId="3530"/>
    <cellStyle name="Nota 4 4 13" xfId="2153"/>
    <cellStyle name="Nota 4 4 13 2" xfId="2154"/>
    <cellStyle name="Nota 4 4 13 3" xfId="5009"/>
    <cellStyle name="Nota 4 4 14" xfId="2155"/>
    <cellStyle name="Nota 4 4 14 2" xfId="2156"/>
    <cellStyle name="Nota 4 4 14 3" xfId="5010"/>
    <cellStyle name="Nota 4 4 15" xfId="2157"/>
    <cellStyle name="Nota 4 4 15 2" xfId="2158"/>
    <cellStyle name="Nota 4 4 15 3" xfId="5011"/>
    <cellStyle name="Nota 4 4 16" xfId="2159"/>
    <cellStyle name="Nota 4 4 16 2" xfId="5012"/>
    <cellStyle name="Nota 4 4 16 3" xfId="3682"/>
    <cellStyle name="Nota 4 4 17" xfId="2160"/>
    <cellStyle name="Nota 4 4 17 2" xfId="5013"/>
    <cellStyle name="Nota 4 4 17 3" xfId="3826"/>
    <cellStyle name="Nota 4 4 18" xfId="5006"/>
    <cellStyle name="Nota 4 4 2" xfId="2161"/>
    <cellStyle name="Nota 4 4 2 2" xfId="2162"/>
    <cellStyle name="Nota 4 4 2 2 2" xfId="5015"/>
    <cellStyle name="Nota 4 4 2 2 3" xfId="4182"/>
    <cellStyle name="Nota 4 4 2 3" xfId="5014"/>
    <cellStyle name="Nota 4 4 3" xfId="2163"/>
    <cellStyle name="Nota 4 4 3 2" xfId="2164"/>
    <cellStyle name="Nota 4 4 3 3" xfId="5016"/>
    <cellStyle name="Nota 4 4 4" xfId="2165"/>
    <cellStyle name="Nota 4 4 4 2" xfId="2166"/>
    <cellStyle name="Nota 4 4 4 3" xfId="5017"/>
    <cellStyle name="Nota 4 4 5" xfId="2167"/>
    <cellStyle name="Nota 4 4 5 2" xfId="2168"/>
    <cellStyle name="Nota 4 4 5 3" xfId="5018"/>
    <cellStyle name="Nota 4 4 6" xfId="2169"/>
    <cellStyle name="Nota 4 4 6 2" xfId="2170"/>
    <cellStyle name="Nota 4 4 6 3" xfId="5019"/>
    <cellStyle name="Nota 4 4 7" xfId="2171"/>
    <cellStyle name="Nota 4 4 7 2" xfId="2172"/>
    <cellStyle name="Nota 4 4 7 3" xfId="5020"/>
    <cellStyle name="Nota 4 4 8" xfId="2173"/>
    <cellStyle name="Nota 4 4 8 2" xfId="2174"/>
    <cellStyle name="Nota 4 4 8 3" xfId="5021"/>
    <cellStyle name="Nota 4 4 9" xfId="2175"/>
    <cellStyle name="Nota 4 4 9 2" xfId="2176"/>
    <cellStyle name="Nota 4 4 9 3" xfId="5022"/>
    <cellStyle name="Nota 4 5" xfId="2177"/>
    <cellStyle name="Nota 4 5 10" xfId="2178"/>
    <cellStyle name="Nota 4 5 10 2" xfId="2179"/>
    <cellStyle name="Nota 4 5 10 3" xfId="5024"/>
    <cellStyle name="Nota 4 5 11" xfId="2180"/>
    <cellStyle name="Nota 4 5 11 2" xfId="2181"/>
    <cellStyle name="Nota 4 5 11 3" xfId="5025"/>
    <cellStyle name="Nota 4 5 12" xfId="2182"/>
    <cellStyle name="Nota 4 5 12 2" xfId="2183"/>
    <cellStyle name="Nota 4 5 12 3" xfId="5026"/>
    <cellStyle name="Nota 4 5 13" xfId="2184"/>
    <cellStyle name="Nota 4 5 13 2" xfId="2185"/>
    <cellStyle name="Nota 4 5 13 3" xfId="5027"/>
    <cellStyle name="Nota 4 5 14" xfId="2186"/>
    <cellStyle name="Nota 4 5 14 2" xfId="2187"/>
    <cellStyle name="Nota 4 5 14 3" xfId="5028"/>
    <cellStyle name="Nota 4 5 15" xfId="2188"/>
    <cellStyle name="Nota 4 5 15 2" xfId="2189"/>
    <cellStyle name="Nota 4 5 15 3" xfId="5029"/>
    <cellStyle name="Nota 4 5 16" xfId="2190"/>
    <cellStyle name="Nota 4 5 16 2" xfId="5030"/>
    <cellStyle name="Nota 4 5 16 3" xfId="3683"/>
    <cellStyle name="Nota 4 5 17" xfId="2191"/>
    <cellStyle name="Nota 4 5 17 2" xfId="5031"/>
    <cellStyle name="Nota 4 5 17 3" xfId="3827"/>
    <cellStyle name="Nota 4 5 18" xfId="5023"/>
    <cellStyle name="Nota 4 5 2" xfId="2192"/>
    <cellStyle name="Nota 4 5 2 2" xfId="2193"/>
    <cellStyle name="Nota 4 5 2 2 2" xfId="5033"/>
    <cellStyle name="Nota 4 5 2 2 3" xfId="4183"/>
    <cellStyle name="Nota 4 5 2 3" xfId="5032"/>
    <cellStyle name="Nota 4 5 3" xfId="2194"/>
    <cellStyle name="Nota 4 5 3 2" xfId="2195"/>
    <cellStyle name="Nota 4 5 3 3" xfId="5034"/>
    <cellStyle name="Nota 4 5 4" xfId="2196"/>
    <cellStyle name="Nota 4 5 4 2" xfId="2197"/>
    <cellStyle name="Nota 4 5 4 3" xfId="5035"/>
    <cellStyle name="Nota 4 5 5" xfId="2198"/>
    <cellStyle name="Nota 4 5 5 2" xfId="2199"/>
    <cellStyle name="Nota 4 5 5 3" xfId="5036"/>
    <cellStyle name="Nota 4 5 6" xfId="2200"/>
    <cellStyle name="Nota 4 5 6 2" xfId="2201"/>
    <cellStyle name="Nota 4 5 6 3" xfId="5037"/>
    <cellStyle name="Nota 4 5 7" xfId="2202"/>
    <cellStyle name="Nota 4 5 7 2" xfId="2203"/>
    <cellStyle name="Nota 4 5 7 3" xfId="5038"/>
    <cellStyle name="Nota 4 5 8" xfId="2204"/>
    <cellStyle name="Nota 4 5 8 2" xfId="2205"/>
    <cellStyle name="Nota 4 5 8 3" xfId="5039"/>
    <cellStyle name="Nota 4 5 9" xfId="2206"/>
    <cellStyle name="Nota 4 5 9 2" xfId="2207"/>
    <cellStyle name="Nota 4 5 9 3" xfId="5040"/>
    <cellStyle name="Nota 4 6" xfId="2208"/>
    <cellStyle name="Nota 4 6 2" xfId="2209"/>
    <cellStyle name="Nota 4 6 2 2" xfId="2210"/>
    <cellStyle name="Nota 4 6 2 2 2" xfId="5042"/>
    <cellStyle name="Nota 4 6 2 2 3" xfId="3685"/>
    <cellStyle name="Nota 4 6 2 3" xfId="3829"/>
    <cellStyle name="Nota 4 6 3" xfId="2211"/>
    <cellStyle name="Nota 4 6 3 2" xfId="2212"/>
    <cellStyle name="Nota 4 6 3 2 2" xfId="5044"/>
    <cellStyle name="Nota 4 6 3 2 3" xfId="4184"/>
    <cellStyle name="Nota 4 6 3 3" xfId="5043"/>
    <cellStyle name="Nota 4 6 4" xfId="2213"/>
    <cellStyle name="Nota 4 6 4 2" xfId="2214"/>
    <cellStyle name="Nota 4 6 4 3" xfId="5045"/>
    <cellStyle name="Nota 4 6 5" xfId="2215"/>
    <cellStyle name="Nota 4 6 5 2" xfId="2216"/>
    <cellStyle name="Nota 4 6 5 3" xfId="5046"/>
    <cellStyle name="Nota 4 6 6" xfId="2217"/>
    <cellStyle name="Nota 4 6 6 2" xfId="5047"/>
    <cellStyle name="Nota 4 6 6 3" xfId="3684"/>
    <cellStyle name="Nota 4 6 7" xfId="2218"/>
    <cellStyle name="Nota 4 6 7 2" xfId="5048"/>
    <cellStyle name="Nota 4 6 7 3" xfId="3828"/>
    <cellStyle name="Nota 4 6 8" xfId="5041"/>
    <cellStyle name="Nota 4 7" xfId="2219"/>
    <cellStyle name="Nota 4 7 2" xfId="2220"/>
    <cellStyle name="Nota 4 7 2 2" xfId="2221"/>
    <cellStyle name="Nota 4 7 2 2 2" xfId="5050"/>
    <cellStyle name="Nota 4 7 2 2 3" xfId="3687"/>
    <cellStyle name="Nota 4 7 2 3" xfId="3831"/>
    <cellStyle name="Nota 4 7 3" xfId="2222"/>
    <cellStyle name="Nota 4 7 3 2" xfId="2223"/>
    <cellStyle name="Nota 4 7 3 2 2" xfId="5052"/>
    <cellStyle name="Nota 4 7 3 2 3" xfId="4185"/>
    <cellStyle name="Nota 4 7 3 3" xfId="5051"/>
    <cellStyle name="Nota 4 7 4" xfId="2224"/>
    <cellStyle name="Nota 4 7 4 2" xfId="2225"/>
    <cellStyle name="Nota 4 7 4 3" xfId="5053"/>
    <cellStyle name="Nota 4 7 5" xfId="2226"/>
    <cellStyle name="Nota 4 7 5 2" xfId="2227"/>
    <cellStyle name="Nota 4 7 5 3" xfId="5054"/>
    <cellStyle name="Nota 4 7 6" xfId="2228"/>
    <cellStyle name="Nota 4 7 6 2" xfId="5055"/>
    <cellStyle name="Nota 4 7 6 3" xfId="3686"/>
    <cellStyle name="Nota 4 7 7" xfId="2229"/>
    <cellStyle name="Nota 4 7 7 2" xfId="5056"/>
    <cellStyle name="Nota 4 7 7 3" xfId="3830"/>
    <cellStyle name="Nota 4 7 8" xfId="5049"/>
    <cellStyle name="Nota 4 8" xfId="2230"/>
    <cellStyle name="Nota 4 8 2" xfId="2231"/>
    <cellStyle name="Nota 4 8 2 2" xfId="2232"/>
    <cellStyle name="Nota 4 8 2 2 2" xfId="5058"/>
    <cellStyle name="Nota 4 8 2 2 3" xfId="3689"/>
    <cellStyle name="Nota 4 8 2 3" xfId="3833"/>
    <cellStyle name="Nota 4 8 3" xfId="2233"/>
    <cellStyle name="Nota 4 8 3 2" xfId="2234"/>
    <cellStyle name="Nota 4 8 3 2 2" xfId="5060"/>
    <cellStyle name="Nota 4 8 3 2 3" xfId="4186"/>
    <cellStyle name="Nota 4 8 3 3" xfId="5059"/>
    <cellStyle name="Nota 4 8 4" xfId="2235"/>
    <cellStyle name="Nota 4 8 4 2" xfId="2236"/>
    <cellStyle name="Nota 4 8 4 3" xfId="5061"/>
    <cellStyle name="Nota 4 8 5" xfId="2237"/>
    <cellStyle name="Nota 4 8 5 2" xfId="2238"/>
    <cellStyle name="Nota 4 8 5 3" xfId="5062"/>
    <cellStyle name="Nota 4 8 6" xfId="2239"/>
    <cellStyle name="Nota 4 8 6 2" xfId="5063"/>
    <cellStyle name="Nota 4 8 6 3" xfId="3688"/>
    <cellStyle name="Nota 4 8 7" xfId="2240"/>
    <cellStyle name="Nota 4 8 7 2" xfId="5064"/>
    <cellStyle name="Nota 4 8 7 3" xfId="3832"/>
    <cellStyle name="Nota 4 8 8" xfId="5057"/>
    <cellStyle name="Nota 4 9" xfId="2241"/>
    <cellStyle name="Nota 4 9 10" xfId="2242"/>
    <cellStyle name="Nota 4 9 10 2" xfId="2243"/>
    <cellStyle name="Nota 4 9 10 3" xfId="5065"/>
    <cellStyle name="Nota 4 9 11" xfId="2244"/>
    <cellStyle name="Nota 4 9 11 2" xfId="2245"/>
    <cellStyle name="Nota 4 9 11 3" xfId="5066"/>
    <cellStyle name="Nota 4 9 12" xfId="2246"/>
    <cellStyle name="Nota 4 9 12 2" xfId="2247"/>
    <cellStyle name="Nota 4 9 12 3" xfId="5067"/>
    <cellStyle name="Nota 4 9 13" xfId="2248"/>
    <cellStyle name="Nota 4 9 13 2" xfId="2249"/>
    <cellStyle name="Nota 4 9 13 3" xfId="5068"/>
    <cellStyle name="Nota 4 9 14" xfId="2250"/>
    <cellStyle name="Nota 4 9 14 2" xfId="2251"/>
    <cellStyle name="Nota 4 9 14 3" xfId="5069"/>
    <cellStyle name="Nota 4 9 15" xfId="2252"/>
    <cellStyle name="Nota 4 9 15 2" xfId="2253"/>
    <cellStyle name="Nota 4 9 15 2 2" xfId="2254"/>
    <cellStyle name="Nota 4 9 15 2 3" xfId="5071"/>
    <cellStyle name="Nota 4 9 15 3" xfId="2255"/>
    <cellStyle name="Nota 4 9 15 4" xfId="5070"/>
    <cellStyle name="Nota 4 9 16" xfId="2256"/>
    <cellStyle name="Nota 4 9 16 2" xfId="2257"/>
    <cellStyle name="Nota 4 9 16 3" xfId="5072"/>
    <cellStyle name="Nota 4 9 17" xfId="2258"/>
    <cellStyle name="Nota 4 9 17 2" xfId="5073"/>
    <cellStyle name="Nota 4 9 17 3" xfId="3690"/>
    <cellStyle name="Nota 4 9 18" xfId="3834"/>
    <cellStyle name="Nota 4 9 2" xfId="2259"/>
    <cellStyle name="Nota 4 9 2 2" xfId="2260"/>
    <cellStyle name="Nota 4 9 2 2 2" xfId="5075"/>
    <cellStyle name="Nota 4 9 2 2 3" xfId="4187"/>
    <cellStyle name="Nota 4 9 2 3" xfId="5074"/>
    <cellStyle name="Nota 4 9 3" xfId="2261"/>
    <cellStyle name="Nota 4 9 3 2" xfId="2262"/>
    <cellStyle name="Nota 4 9 3 3" xfId="5076"/>
    <cellStyle name="Nota 4 9 4" xfId="2263"/>
    <cellStyle name="Nota 4 9 4 2" xfId="2264"/>
    <cellStyle name="Nota 4 9 4 3" xfId="5077"/>
    <cellStyle name="Nota 4 9 5" xfId="2265"/>
    <cellStyle name="Nota 4 9 5 2" xfId="2266"/>
    <cellStyle name="Nota 4 9 5 3" xfId="5078"/>
    <cellStyle name="Nota 4 9 6" xfId="2267"/>
    <cellStyle name="Nota 4 9 6 2" xfId="2268"/>
    <cellStyle name="Nota 4 9 6 3" xfId="5079"/>
    <cellStyle name="Nota 4 9 7" xfId="2269"/>
    <cellStyle name="Nota 4 9 7 2" xfId="2270"/>
    <cellStyle name="Nota 4 9 7 3" xfId="5080"/>
    <cellStyle name="Nota 4 9 8" xfId="2271"/>
    <cellStyle name="Nota 4 9 8 2" xfId="2272"/>
    <cellStyle name="Nota 4 9 8 3" xfId="5081"/>
    <cellStyle name="Nota 4 9 9" xfId="2273"/>
    <cellStyle name="Nota 4 9 9 2" xfId="2274"/>
    <cellStyle name="Nota 4 9 9 3" xfId="5082"/>
    <cellStyle name="Nota 5" xfId="2275"/>
    <cellStyle name="Nota 5 10" xfId="2276"/>
    <cellStyle name="Nota 5 10 2" xfId="2277"/>
    <cellStyle name="Nota 5 10 2 2" xfId="5084"/>
    <cellStyle name="Nota 5 10 2 3" xfId="3692"/>
    <cellStyle name="Nota 5 10 3" xfId="3836"/>
    <cellStyle name="Nota 5 11" xfId="2278"/>
    <cellStyle name="Nota 5 11 2" xfId="2279"/>
    <cellStyle name="Nota 5 11 2 2" xfId="5085"/>
    <cellStyle name="Nota 5 11 2 3" xfId="3693"/>
    <cellStyle name="Nota 5 11 3" xfId="3837"/>
    <cellStyle name="Nota 5 12" xfId="2280"/>
    <cellStyle name="Nota 5 12 2" xfId="2281"/>
    <cellStyle name="Nota 5 12 2 2" xfId="5086"/>
    <cellStyle name="Nota 5 12 2 3" xfId="3694"/>
    <cellStyle name="Nota 5 12 3" xfId="3838"/>
    <cellStyle name="Nota 5 13" xfId="2282"/>
    <cellStyle name="Nota 5 13 2" xfId="2283"/>
    <cellStyle name="Nota 5 13 2 2" xfId="5087"/>
    <cellStyle name="Nota 5 13 2 3" xfId="3695"/>
    <cellStyle name="Nota 5 13 3" xfId="3839"/>
    <cellStyle name="Nota 5 14" xfId="2284"/>
    <cellStyle name="Nota 5 14 2" xfId="2285"/>
    <cellStyle name="Nota 5 14 2 2" xfId="5088"/>
    <cellStyle name="Nota 5 14 2 3" xfId="3696"/>
    <cellStyle name="Nota 5 14 3" xfId="3840"/>
    <cellStyle name="Nota 5 15" xfId="2286"/>
    <cellStyle name="Nota 5 15 2" xfId="2287"/>
    <cellStyle name="Nota 5 15 2 2" xfId="2288"/>
    <cellStyle name="Nota 5 15 2 2 2" xfId="5089"/>
    <cellStyle name="Nota 5 15 2 2 3" xfId="3698"/>
    <cellStyle name="Nota 5 15 2 3" xfId="3842"/>
    <cellStyle name="Nota 5 15 3" xfId="2289"/>
    <cellStyle name="Nota 5 15 3 2" xfId="2290"/>
    <cellStyle name="Nota 5 15 3 2 2" xfId="5091"/>
    <cellStyle name="Nota 5 15 3 2 3" xfId="4188"/>
    <cellStyle name="Nota 5 15 3 3" xfId="5090"/>
    <cellStyle name="Nota 5 15 4" xfId="2291"/>
    <cellStyle name="Nota 5 15 4 2" xfId="2292"/>
    <cellStyle name="Nota 5 15 4 3" xfId="5092"/>
    <cellStyle name="Nota 5 15 5" xfId="2293"/>
    <cellStyle name="Nota 5 15 5 2" xfId="5093"/>
    <cellStyle name="Nota 5 15 5 3" xfId="3697"/>
    <cellStyle name="Nota 5 15 6" xfId="3841"/>
    <cellStyle name="Nota 5 16" xfId="2294"/>
    <cellStyle name="Nota 5 16 2" xfId="2295"/>
    <cellStyle name="Nota 5 16 2 2" xfId="5095"/>
    <cellStyle name="Nota 5 16 2 3" xfId="4189"/>
    <cellStyle name="Nota 5 16 3" xfId="5094"/>
    <cellStyle name="Nota 5 17" xfId="2296"/>
    <cellStyle name="Nota 5 17 2" xfId="2297"/>
    <cellStyle name="Nota 5 17 3" xfId="5096"/>
    <cellStyle name="Nota 5 18" xfId="2298"/>
    <cellStyle name="Nota 5 18 2" xfId="2299"/>
    <cellStyle name="Nota 5 18 3" xfId="5097"/>
    <cellStyle name="Nota 5 19" xfId="2300"/>
    <cellStyle name="Nota 5 19 2" xfId="2301"/>
    <cellStyle name="Nota 5 19 3" xfId="5098"/>
    <cellStyle name="Nota 5 2" xfId="2302"/>
    <cellStyle name="Nota 5 2 10" xfId="2303"/>
    <cellStyle name="Nota 5 2 10 2" xfId="2304"/>
    <cellStyle name="Nota 5 2 10 3" xfId="5100"/>
    <cellStyle name="Nota 5 2 11" xfId="2305"/>
    <cellStyle name="Nota 5 2 11 2" xfId="2306"/>
    <cellStyle name="Nota 5 2 11 3" xfId="5101"/>
    <cellStyle name="Nota 5 2 12" xfId="2307"/>
    <cellStyle name="Nota 5 2 12 2" xfId="2308"/>
    <cellStyle name="Nota 5 2 12 3" xfId="5102"/>
    <cellStyle name="Nota 5 2 13" xfId="2309"/>
    <cellStyle name="Nota 5 2 13 2" xfId="2310"/>
    <cellStyle name="Nota 5 2 13 3" xfId="5103"/>
    <cellStyle name="Nota 5 2 14" xfId="2311"/>
    <cellStyle name="Nota 5 2 14 2" xfId="2312"/>
    <cellStyle name="Nota 5 2 14 3" xfId="5104"/>
    <cellStyle name="Nota 5 2 15" xfId="2313"/>
    <cellStyle name="Nota 5 2 15 2" xfId="2314"/>
    <cellStyle name="Nota 5 2 15 3" xfId="5105"/>
    <cellStyle name="Nota 5 2 16" xfId="2315"/>
    <cellStyle name="Nota 5 2 16 2" xfId="5106"/>
    <cellStyle name="Nota 5 2 16 3" xfId="3699"/>
    <cellStyle name="Nota 5 2 17" xfId="2316"/>
    <cellStyle name="Nota 5 2 17 2" xfId="5107"/>
    <cellStyle name="Nota 5 2 17 3" xfId="3843"/>
    <cellStyle name="Nota 5 2 18" xfId="5099"/>
    <cellStyle name="Nota 5 2 2" xfId="2317"/>
    <cellStyle name="Nota 5 2 2 2" xfId="2318"/>
    <cellStyle name="Nota 5 2 2 2 2" xfId="5109"/>
    <cellStyle name="Nota 5 2 2 2 3" xfId="4190"/>
    <cellStyle name="Nota 5 2 2 3" xfId="5108"/>
    <cellStyle name="Nota 5 2 3" xfId="2319"/>
    <cellStyle name="Nota 5 2 3 2" xfId="2320"/>
    <cellStyle name="Nota 5 2 3 3" xfId="5110"/>
    <cellStyle name="Nota 5 2 4" xfId="2321"/>
    <cellStyle name="Nota 5 2 4 2" xfId="2322"/>
    <cellStyle name="Nota 5 2 4 3" xfId="5111"/>
    <cellStyle name="Nota 5 2 5" xfId="2323"/>
    <cellStyle name="Nota 5 2 5 2" xfId="2324"/>
    <cellStyle name="Nota 5 2 5 3" xfId="5112"/>
    <cellStyle name="Nota 5 2 6" xfId="2325"/>
    <cellStyle name="Nota 5 2 6 2" xfId="2326"/>
    <cellStyle name="Nota 5 2 6 3" xfId="5113"/>
    <cellStyle name="Nota 5 2 7" xfId="2327"/>
    <cellStyle name="Nota 5 2 7 2" xfId="2328"/>
    <cellStyle name="Nota 5 2 7 3" xfId="5114"/>
    <cellStyle name="Nota 5 2 8" xfId="2329"/>
    <cellStyle name="Nota 5 2 8 2" xfId="2330"/>
    <cellStyle name="Nota 5 2 8 3" xfId="5115"/>
    <cellStyle name="Nota 5 2 9" xfId="2331"/>
    <cellStyle name="Nota 5 2 9 2" xfId="2332"/>
    <cellStyle name="Nota 5 2 9 3" xfId="5116"/>
    <cellStyle name="Nota 5 20" xfId="2333"/>
    <cellStyle name="Nota 5 20 2" xfId="2334"/>
    <cellStyle name="Nota 5 20 3" xfId="5117"/>
    <cellStyle name="Nota 5 21" xfId="2335"/>
    <cellStyle name="Nota 5 21 2" xfId="2336"/>
    <cellStyle name="Nota 5 21 3" xfId="5118"/>
    <cellStyle name="Nota 5 22" xfId="2337"/>
    <cellStyle name="Nota 5 22 2" xfId="2338"/>
    <cellStyle name="Nota 5 22 3" xfId="5119"/>
    <cellStyle name="Nota 5 23" xfId="2339"/>
    <cellStyle name="Nota 5 23 2" xfId="2340"/>
    <cellStyle name="Nota 5 23 3" xfId="5120"/>
    <cellStyle name="Nota 5 24" xfId="2341"/>
    <cellStyle name="Nota 5 24 2" xfId="5121"/>
    <cellStyle name="Nota 5 24 3" xfId="3691"/>
    <cellStyle name="Nota 5 25" xfId="2342"/>
    <cellStyle name="Nota 5 25 2" xfId="5122"/>
    <cellStyle name="Nota 5 25 3" xfId="3835"/>
    <cellStyle name="Nota 5 26" xfId="5083"/>
    <cellStyle name="Nota 5 3" xfId="2343"/>
    <cellStyle name="Nota 5 3 10" xfId="2344"/>
    <cellStyle name="Nota 5 3 10 2" xfId="2345"/>
    <cellStyle name="Nota 5 3 10 3" xfId="5124"/>
    <cellStyle name="Nota 5 3 11" xfId="2346"/>
    <cellStyle name="Nota 5 3 11 2" xfId="2347"/>
    <cellStyle name="Nota 5 3 11 3" xfId="5125"/>
    <cellStyle name="Nota 5 3 12" xfId="2348"/>
    <cellStyle name="Nota 5 3 12 2" xfId="2349"/>
    <cellStyle name="Nota 5 3 12 3" xfId="5126"/>
    <cellStyle name="Nota 5 3 13" xfId="2350"/>
    <cellStyle name="Nota 5 3 13 2" xfId="2351"/>
    <cellStyle name="Nota 5 3 13 3" xfId="5127"/>
    <cellStyle name="Nota 5 3 14" xfId="2352"/>
    <cellStyle name="Nota 5 3 14 2" xfId="2353"/>
    <cellStyle name="Nota 5 3 14 3" xfId="5128"/>
    <cellStyle name="Nota 5 3 15" xfId="2354"/>
    <cellStyle name="Nota 5 3 15 2" xfId="2355"/>
    <cellStyle name="Nota 5 3 15 3" xfId="5129"/>
    <cellStyle name="Nota 5 3 16" xfId="2356"/>
    <cellStyle name="Nota 5 3 16 2" xfId="5130"/>
    <cellStyle name="Nota 5 3 16 3" xfId="3700"/>
    <cellStyle name="Nota 5 3 17" xfId="2357"/>
    <cellStyle name="Nota 5 3 17 2" xfId="5131"/>
    <cellStyle name="Nota 5 3 17 3" xfId="3844"/>
    <cellStyle name="Nota 5 3 18" xfId="5123"/>
    <cellStyle name="Nota 5 3 2" xfId="2358"/>
    <cellStyle name="Nota 5 3 2 2" xfId="2359"/>
    <cellStyle name="Nota 5 3 2 2 2" xfId="5133"/>
    <cellStyle name="Nota 5 3 2 2 3" xfId="4191"/>
    <cellStyle name="Nota 5 3 2 3" xfId="5132"/>
    <cellStyle name="Nota 5 3 3" xfId="2360"/>
    <cellStyle name="Nota 5 3 3 2" xfId="2361"/>
    <cellStyle name="Nota 5 3 3 3" xfId="5134"/>
    <cellStyle name="Nota 5 3 4" xfId="2362"/>
    <cellStyle name="Nota 5 3 4 2" xfId="2363"/>
    <cellStyle name="Nota 5 3 4 3" xfId="5135"/>
    <cellStyle name="Nota 5 3 5" xfId="2364"/>
    <cellStyle name="Nota 5 3 5 2" xfId="2365"/>
    <cellStyle name="Nota 5 3 5 3" xfId="5136"/>
    <cellStyle name="Nota 5 3 6" xfId="2366"/>
    <cellStyle name="Nota 5 3 6 2" xfId="2367"/>
    <cellStyle name="Nota 5 3 6 3" xfId="5137"/>
    <cellStyle name="Nota 5 3 7" xfId="2368"/>
    <cellStyle name="Nota 5 3 7 2" xfId="2369"/>
    <cellStyle name="Nota 5 3 7 3" xfId="5138"/>
    <cellStyle name="Nota 5 3 8" xfId="2370"/>
    <cellStyle name="Nota 5 3 8 2" xfId="2371"/>
    <cellStyle name="Nota 5 3 8 3" xfId="5139"/>
    <cellStyle name="Nota 5 3 9" xfId="2372"/>
    <cellStyle name="Nota 5 3 9 2" xfId="2373"/>
    <cellStyle name="Nota 5 3 9 3" xfId="5140"/>
    <cellStyle name="Nota 5 4" xfId="2374"/>
    <cellStyle name="Nota 5 4 10" xfId="2375"/>
    <cellStyle name="Nota 5 4 10 2" xfId="2376"/>
    <cellStyle name="Nota 5 4 10 3" xfId="5142"/>
    <cellStyle name="Nota 5 4 11" xfId="2377"/>
    <cellStyle name="Nota 5 4 11 2" xfId="2378"/>
    <cellStyle name="Nota 5 4 11 3" xfId="5143"/>
    <cellStyle name="Nota 5 4 12" xfId="2379"/>
    <cellStyle name="Nota 5 4 12 2" xfId="2380"/>
    <cellStyle name="Nota 5 4 12 3" xfId="5144"/>
    <cellStyle name="Nota 5 4 13" xfId="2381"/>
    <cellStyle name="Nota 5 4 13 2" xfId="2382"/>
    <cellStyle name="Nota 5 4 13 3" xfId="5145"/>
    <cellStyle name="Nota 5 4 14" xfId="2383"/>
    <cellStyle name="Nota 5 4 14 2" xfId="2384"/>
    <cellStyle name="Nota 5 4 14 3" xfId="5146"/>
    <cellStyle name="Nota 5 4 15" xfId="2385"/>
    <cellStyle name="Nota 5 4 15 2" xfId="2386"/>
    <cellStyle name="Nota 5 4 15 3" xfId="5147"/>
    <cellStyle name="Nota 5 4 16" xfId="2387"/>
    <cellStyle name="Nota 5 4 16 2" xfId="5148"/>
    <cellStyle name="Nota 5 4 16 3" xfId="3701"/>
    <cellStyle name="Nota 5 4 17" xfId="2388"/>
    <cellStyle name="Nota 5 4 17 2" xfId="5149"/>
    <cellStyle name="Nota 5 4 17 3" xfId="3845"/>
    <cellStyle name="Nota 5 4 18" xfId="5141"/>
    <cellStyle name="Nota 5 4 2" xfId="2389"/>
    <cellStyle name="Nota 5 4 2 2" xfId="2390"/>
    <cellStyle name="Nota 5 4 2 2 2" xfId="5151"/>
    <cellStyle name="Nota 5 4 2 2 3" xfId="4192"/>
    <cellStyle name="Nota 5 4 2 3" xfId="5150"/>
    <cellStyle name="Nota 5 4 3" xfId="2391"/>
    <cellStyle name="Nota 5 4 3 2" xfId="2392"/>
    <cellStyle name="Nota 5 4 3 3" xfId="5152"/>
    <cellStyle name="Nota 5 4 4" xfId="2393"/>
    <cellStyle name="Nota 5 4 4 2" xfId="2394"/>
    <cellStyle name="Nota 5 4 4 3" xfId="5153"/>
    <cellStyle name="Nota 5 4 5" xfId="2395"/>
    <cellStyle name="Nota 5 4 5 2" xfId="2396"/>
    <cellStyle name="Nota 5 4 5 3" xfId="5154"/>
    <cellStyle name="Nota 5 4 6" xfId="2397"/>
    <cellStyle name="Nota 5 4 6 2" xfId="2398"/>
    <cellStyle name="Nota 5 4 6 3" xfId="5155"/>
    <cellStyle name="Nota 5 4 7" xfId="2399"/>
    <cellStyle name="Nota 5 4 7 2" xfId="2400"/>
    <cellStyle name="Nota 5 4 7 3" xfId="5156"/>
    <cellStyle name="Nota 5 4 8" xfId="2401"/>
    <cellStyle name="Nota 5 4 8 2" xfId="2402"/>
    <cellStyle name="Nota 5 4 8 3" xfId="5157"/>
    <cellStyle name="Nota 5 4 9" xfId="2403"/>
    <cellStyle name="Nota 5 4 9 2" xfId="2404"/>
    <cellStyle name="Nota 5 4 9 3" xfId="5158"/>
    <cellStyle name="Nota 5 5" xfId="2405"/>
    <cellStyle name="Nota 5 5 10" xfId="2406"/>
    <cellStyle name="Nota 5 5 10 2" xfId="2407"/>
    <cellStyle name="Nota 5 5 10 3" xfId="5160"/>
    <cellStyle name="Nota 5 5 11" xfId="2408"/>
    <cellStyle name="Nota 5 5 11 2" xfId="2409"/>
    <cellStyle name="Nota 5 5 11 3" xfId="5161"/>
    <cellStyle name="Nota 5 5 12" xfId="2410"/>
    <cellStyle name="Nota 5 5 12 2" xfId="2411"/>
    <cellStyle name="Nota 5 5 12 3" xfId="5162"/>
    <cellStyle name="Nota 5 5 13" xfId="2412"/>
    <cellStyle name="Nota 5 5 13 2" xfId="2413"/>
    <cellStyle name="Nota 5 5 13 3" xfId="5163"/>
    <cellStyle name="Nota 5 5 14" xfId="2414"/>
    <cellStyle name="Nota 5 5 14 2" xfId="2415"/>
    <cellStyle name="Nota 5 5 14 3" xfId="5164"/>
    <cellStyle name="Nota 5 5 15" xfId="2416"/>
    <cellStyle name="Nota 5 5 15 2" xfId="2417"/>
    <cellStyle name="Nota 5 5 15 3" xfId="5165"/>
    <cellStyle name="Nota 5 5 16" xfId="2418"/>
    <cellStyle name="Nota 5 5 16 2" xfId="5166"/>
    <cellStyle name="Nota 5 5 16 3" xfId="3702"/>
    <cellStyle name="Nota 5 5 17" xfId="2419"/>
    <cellStyle name="Nota 5 5 17 2" xfId="5167"/>
    <cellStyle name="Nota 5 5 17 3" xfId="3846"/>
    <cellStyle name="Nota 5 5 18" xfId="5159"/>
    <cellStyle name="Nota 5 5 2" xfId="2420"/>
    <cellStyle name="Nota 5 5 2 2" xfId="2421"/>
    <cellStyle name="Nota 5 5 2 2 2" xfId="5169"/>
    <cellStyle name="Nota 5 5 2 2 3" xfId="4193"/>
    <cellStyle name="Nota 5 5 2 3" xfId="5168"/>
    <cellStyle name="Nota 5 5 3" xfId="2422"/>
    <cellStyle name="Nota 5 5 3 2" xfId="2423"/>
    <cellStyle name="Nota 5 5 3 3" xfId="5170"/>
    <cellStyle name="Nota 5 5 4" xfId="2424"/>
    <cellStyle name="Nota 5 5 4 2" xfId="2425"/>
    <cellStyle name="Nota 5 5 4 3" xfId="5171"/>
    <cellStyle name="Nota 5 5 5" xfId="2426"/>
    <cellStyle name="Nota 5 5 5 2" xfId="2427"/>
    <cellStyle name="Nota 5 5 5 3" xfId="5172"/>
    <cellStyle name="Nota 5 5 6" xfId="2428"/>
    <cellStyle name="Nota 5 5 6 2" xfId="2429"/>
    <cellStyle name="Nota 5 5 6 3" xfId="5173"/>
    <cellStyle name="Nota 5 5 7" xfId="2430"/>
    <cellStyle name="Nota 5 5 7 2" xfId="2431"/>
    <cellStyle name="Nota 5 5 7 3" xfId="5174"/>
    <cellStyle name="Nota 5 5 8" xfId="2432"/>
    <cellStyle name="Nota 5 5 8 2" xfId="2433"/>
    <cellStyle name="Nota 5 5 8 3" xfId="5175"/>
    <cellStyle name="Nota 5 5 9" xfId="2434"/>
    <cellStyle name="Nota 5 5 9 2" xfId="2435"/>
    <cellStyle name="Nota 5 5 9 3" xfId="5176"/>
    <cellStyle name="Nota 5 6" xfId="2436"/>
    <cellStyle name="Nota 5 6 2" xfId="2437"/>
    <cellStyle name="Nota 5 6 2 2" xfId="2438"/>
    <cellStyle name="Nota 5 6 2 2 2" xfId="5178"/>
    <cellStyle name="Nota 5 6 2 2 3" xfId="3704"/>
    <cellStyle name="Nota 5 6 2 3" xfId="3848"/>
    <cellStyle name="Nota 5 6 3" xfId="2439"/>
    <cellStyle name="Nota 5 6 3 2" xfId="2440"/>
    <cellStyle name="Nota 5 6 3 2 2" xfId="5180"/>
    <cellStyle name="Nota 5 6 3 2 3" xfId="4194"/>
    <cellStyle name="Nota 5 6 3 3" xfId="5179"/>
    <cellStyle name="Nota 5 6 4" xfId="2441"/>
    <cellStyle name="Nota 5 6 4 2" xfId="2442"/>
    <cellStyle name="Nota 5 6 4 3" xfId="5181"/>
    <cellStyle name="Nota 5 6 5" xfId="2443"/>
    <cellStyle name="Nota 5 6 5 2" xfId="2444"/>
    <cellStyle name="Nota 5 6 5 3" xfId="5182"/>
    <cellStyle name="Nota 5 6 6" xfId="2445"/>
    <cellStyle name="Nota 5 6 6 2" xfId="5183"/>
    <cellStyle name="Nota 5 6 6 3" xfId="3703"/>
    <cellStyle name="Nota 5 6 7" xfId="2446"/>
    <cellStyle name="Nota 5 6 7 2" xfId="5184"/>
    <cellStyle name="Nota 5 6 7 3" xfId="3847"/>
    <cellStyle name="Nota 5 6 8" xfId="5177"/>
    <cellStyle name="Nota 5 7" xfId="2447"/>
    <cellStyle name="Nota 5 7 2" xfId="2448"/>
    <cellStyle name="Nota 5 7 2 2" xfId="2449"/>
    <cellStyle name="Nota 5 7 2 2 2" xfId="5186"/>
    <cellStyle name="Nota 5 7 2 2 3" xfId="3706"/>
    <cellStyle name="Nota 5 7 2 3" xfId="3850"/>
    <cellStyle name="Nota 5 7 3" xfId="2450"/>
    <cellStyle name="Nota 5 7 3 2" xfId="2451"/>
    <cellStyle name="Nota 5 7 3 2 2" xfId="5188"/>
    <cellStyle name="Nota 5 7 3 2 3" xfId="4195"/>
    <cellStyle name="Nota 5 7 3 3" xfId="5187"/>
    <cellStyle name="Nota 5 7 4" xfId="2452"/>
    <cellStyle name="Nota 5 7 4 2" xfId="2453"/>
    <cellStyle name="Nota 5 7 4 3" xfId="5189"/>
    <cellStyle name="Nota 5 7 5" xfId="2454"/>
    <cellStyle name="Nota 5 7 5 2" xfId="2455"/>
    <cellStyle name="Nota 5 7 5 3" xfId="5190"/>
    <cellStyle name="Nota 5 7 6" xfId="2456"/>
    <cellStyle name="Nota 5 7 6 2" xfId="5191"/>
    <cellStyle name="Nota 5 7 6 3" xfId="3705"/>
    <cellStyle name="Nota 5 7 7" xfId="2457"/>
    <cellStyle name="Nota 5 7 7 2" xfId="5192"/>
    <cellStyle name="Nota 5 7 7 3" xfId="3849"/>
    <cellStyle name="Nota 5 7 8" xfId="5185"/>
    <cellStyle name="Nota 5 8" xfId="2458"/>
    <cellStyle name="Nota 5 8 2" xfId="2459"/>
    <cellStyle name="Nota 5 8 2 2" xfId="2460"/>
    <cellStyle name="Nota 5 8 2 2 2" xfId="5194"/>
    <cellStyle name="Nota 5 8 2 2 3" xfId="3708"/>
    <cellStyle name="Nota 5 8 2 3" xfId="3852"/>
    <cellStyle name="Nota 5 8 3" xfId="2461"/>
    <cellStyle name="Nota 5 8 3 2" xfId="2462"/>
    <cellStyle name="Nota 5 8 3 2 2" xfId="5196"/>
    <cellStyle name="Nota 5 8 3 2 3" xfId="4196"/>
    <cellStyle name="Nota 5 8 3 3" xfId="5195"/>
    <cellStyle name="Nota 5 8 4" xfId="2463"/>
    <cellStyle name="Nota 5 8 4 2" xfId="2464"/>
    <cellStyle name="Nota 5 8 4 3" xfId="5197"/>
    <cellStyle name="Nota 5 8 5" xfId="2465"/>
    <cellStyle name="Nota 5 8 5 2" xfId="2466"/>
    <cellStyle name="Nota 5 8 5 3" xfId="5198"/>
    <cellStyle name="Nota 5 8 6" xfId="2467"/>
    <cellStyle name="Nota 5 8 6 2" xfId="5199"/>
    <cellStyle name="Nota 5 8 6 3" xfId="3707"/>
    <cellStyle name="Nota 5 8 7" xfId="2468"/>
    <cellStyle name="Nota 5 8 7 2" xfId="5200"/>
    <cellStyle name="Nota 5 8 7 3" xfId="3851"/>
    <cellStyle name="Nota 5 8 8" xfId="5193"/>
    <cellStyle name="Nota 5 9" xfId="2469"/>
    <cellStyle name="Nota 5 9 10" xfId="2470"/>
    <cellStyle name="Nota 5 9 10 2" xfId="2471"/>
    <cellStyle name="Nota 5 9 10 3" xfId="5201"/>
    <cellStyle name="Nota 5 9 11" xfId="2472"/>
    <cellStyle name="Nota 5 9 11 2" xfId="2473"/>
    <cellStyle name="Nota 5 9 11 3" xfId="5202"/>
    <cellStyle name="Nota 5 9 12" xfId="2474"/>
    <cellStyle name="Nota 5 9 12 2" xfId="2475"/>
    <cellStyle name="Nota 5 9 12 3" xfId="5203"/>
    <cellStyle name="Nota 5 9 13" xfId="2476"/>
    <cellStyle name="Nota 5 9 13 2" xfId="2477"/>
    <cellStyle name="Nota 5 9 13 3" xfId="5204"/>
    <cellStyle name="Nota 5 9 14" xfId="2478"/>
    <cellStyle name="Nota 5 9 14 2" xfId="2479"/>
    <cellStyle name="Nota 5 9 14 3" xfId="5205"/>
    <cellStyle name="Nota 5 9 15" xfId="2480"/>
    <cellStyle name="Nota 5 9 15 2" xfId="2481"/>
    <cellStyle name="Nota 5 9 15 2 2" xfId="2482"/>
    <cellStyle name="Nota 5 9 15 2 3" xfId="5207"/>
    <cellStyle name="Nota 5 9 15 3" xfId="2483"/>
    <cellStyle name="Nota 5 9 15 4" xfId="5206"/>
    <cellStyle name="Nota 5 9 16" xfId="2484"/>
    <cellStyle name="Nota 5 9 16 2" xfId="2485"/>
    <cellStyle name="Nota 5 9 16 3" xfId="5208"/>
    <cellStyle name="Nota 5 9 17" xfId="2486"/>
    <cellStyle name="Nota 5 9 17 2" xfId="5209"/>
    <cellStyle name="Nota 5 9 17 3" xfId="3709"/>
    <cellStyle name="Nota 5 9 18" xfId="3853"/>
    <cellStyle name="Nota 5 9 2" xfId="2487"/>
    <cellStyle name="Nota 5 9 2 2" xfId="2488"/>
    <cellStyle name="Nota 5 9 2 2 2" xfId="5211"/>
    <cellStyle name="Nota 5 9 2 2 3" xfId="4197"/>
    <cellStyle name="Nota 5 9 2 3" xfId="5210"/>
    <cellStyle name="Nota 5 9 3" xfId="2489"/>
    <cellStyle name="Nota 5 9 3 2" xfId="2490"/>
    <cellStyle name="Nota 5 9 3 3" xfId="5212"/>
    <cellStyle name="Nota 5 9 4" xfId="2491"/>
    <cellStyle name="Nota 5 9 4 2" xfId="2492"/>
    <cellStyle name="Nota 5 9 4 3" xfId="5213"/>
    <cellStyle name="Nota 5 9 5" xfId="2493"/>
    <cellStyle name="Nota 5 9 5 2" xfId="2494"/>
    <cellStyle name="Nota 5 9 5 3" xfId="5214"/>
    <cellStyle name="Nota 5 9 6" xfId="2495"/>
    <cellStyle name="Nota 5 9 6 2" xfId="2496"/>
    <cellStyle name="Nota 5 9 6 3" xfId="5215"/>
    <cellStyle name="Nota 5 9 7" xfId="2497"/>
    <cellStyle name="Nota 5 9 7 2" xfId="2498"/>
    <cellStyle name="Nota 5 9 7 3" xfId="5216"/>
    <cellStyle name="Nota 5 9 8" xfId="2499"/>
    <cellStyle name="Nota 5 9 8 2" xfId="2500"/>
    <cellStyle name="Nota 5 9 8 3" xfId="5217"/>
    <cellStyle name="Nota 5 9 9" xfId="2501"/>
    <cellStyle name="Nota 5 9 9 2" xfId="2502"/>
    <cellStyle name="Nota 5 9 9 3" xfId="5218"/>
    <cellStyle name="Nota 6" xfId="2503"/>
    <cellStyle name="Nota 6 10" xfId="2504"/>
    <cellStyle name="Nota 6 10 2" xfId="2505"/>
    <cellStyle name="Nota 6 10 2 2" xfId="5220"/>
    <cellStyle name="Nota 6 10 2 3" xfId="3711"/>
    <cellStyle name="Nota 6 10 3" xfId="3855"/>
    <cellStyle name="Nota 6 11" xfId="2506"/>
    <cellStyle name="Nota 6 11 2" xfId="2507"/>
    <cellStyle name="Nota 6 11 2 2" xfId="5221"/>
    <cellStyle name="Nota 6 11 2 3" xfId="3712"/>
    <cellStyle name="Nota 6 11 3" xfId="3856"/>
    <cellStyle name="Nota 6 12" xfId="2508"/>
    <cellStyle name="Nota 6 12 2" xfId="2509"/>
    <cellStyle name="Nota 6 12 2 2" xfId="5222"/>
    <cellStyle name="Nota 6 12 2 3" xfId="3713"/>
    <cellStyle name="Nota 6 12 3" xfId="3857"/>
    <cellStyle name="Nota 6 13" xfId="2510"/>
    <cellStyle name="Nota 6 13 2" xfId="2511"/>
    <cellStyle name="Nota 6 13 2 2" xfId="5223"/>
    <cellStyle name="Nota 6 13 2 3" xfId="3714"/>
    <cellStyle name="Nota 6 13 3" xfId="3858"/>
    <cellStyle name="Nota 6 14" xfId="2512"/>
    <cellStyle name="Nota 6 14 2" xfId="2513"/>
    <cellStyle name="Nota 6 14 2 2" xfId="5224"/>
    <cellStyle name="Nota 6 14 2 3" xfId="3715"/>
    <cellStyle name="Nota 6 14 3" xfId="3859"/>
    <cellStyle name="Nota 6 15" xfId="2514"/>
    <cellStyle name="Nota 6 15 2" xfId="2515"/>
    <cellStyle name="Nota 6 15 2 2" xfId="2516"/>
    <cellStyle name="Nota 6 15 2 2 2" xfId="5225"/>
    <cellStyle name="Nota 6 15 2 2 3" xfId="3717"/>
    <cellStyle name="Nota 6 15 2 3" xfId="3861"/>
    <cellStyle name="Nota 6 15 3" xfId="2517"/>
    <cellStyle name="Nota 6 15 3 2" xfId="2518"/>
    <cellStyle name="Nota 6 15 3 2 2" xfId="5227"/>
    <cellStyle name="Nota 6 15 3 2 3" xfId="4198"/>
    <cellStyle name="Nota 6 15 3 3" xfId="5226"/>
    <cellStyle name="Nota 6 15 4" xfId="2519"/>
    <cellStyle name="Nota 6 15 4 2" xfId="2520"/>
    <cellStyle name="Nota 6 15 4 3" xfId="5228"/>
    <cellStyle name="Nota 6 15 5" xfId="2521"/>
    <cellStyle name="Nota 6 15 5 2" xfId="5229"/>
    <cellStyle name="Nota 6 15 5 3" xfId="3716"/>
    <cellStyle name="Nota 6 15 6" xfId="3860"/>
    <cellStyle name="Nota 6 16" xfId="2522"/>
    <cellStyle name="Nota 6 16 2" xfId="2523"/>
    <cellStyle name="Nota 6 16 2 2" xfId="5231"/>
    <cellStyle name="Nota 6 16 2 3" xfId="4199"/>
    <cellStyle name="Nota 6 16 3" xfId="5230"/>
    <cellStyle name="Nota 6 17" xfId="2524"/>
    <cellStyle name="Nota 6 17 2" xfId="2525"/>
    <cellStyle name="Nota 6 17 3" xfId="5232"/>
    <cellStyle name="Nota 6 18" xfId="2526"/>
    <cellStyle name="Nota 6 18 2" xfId="2527"/>
    <cellStyle name="Nota 6 18 3" xfId="5233"/>
    <cellStyle name="Nota 6 19" xfId="2528"/>
    <cellStyle name="Nota 6 19 2" xfId="2529"/>
    <cellStyle name="Nota 6 19 3" xfId="5234"/>
    <cellStyle name="Nota 6 2" xfId="2530"/>
    <cellStyle name="Nota 6 2 10" xfId="2531"/>
    <cellStyle name="Nota 6 2 10 2" xfId="2532"/>
    <cellStyle name="Nota 6 2 10 3" xfId="5236"/>
    <cellStyle name="Nota 6 2 11" xfId="2533"/>
    <cellStyle name="Nota 6 2 11 2" xfId="2534"/>
    <cellStyle name="Nota 6 2 11 3" xfId="5237"/>
    <cellStyle name="Nota 6 2 12" xfId="2535"/>
    <cellStyle name="Nota 6 2 12 2" xfId="2536"/>
    <cellStyle name="Nota 6 2 12 3" xfId="5238"/>
    <cellStyle name="Nota 6 2 13" xfId="2537"/>
    <cellStyle name="Nota 6 2 13 2" xfId="2538"/>
    <cellStyle name="Nota 6 2 13 3" xfId="5239"/>
    <cellStyle name="Nota 6 2 14" xfId="2539"/>
    <cellStyle name="Nota 6 2 14 2" xfId="2540"/>
    <cellStyle name="Nota 6 2 14 3" xfId="5240"/>
    <cellStyle name="Nota 6 2 15" xfId="2541"/>
    <cellStyle name="Nota 6 2 15 2" xfId="2542"/>
    <cellStyle name="Nota 6 2 15 3" xfId="5241"/>
    <cellStyle name="Nota 6 2 16" xfId="2543"/>
    <cellStyle name="Nota 6 2 16 2" xfId="5242"/>
    <cellStyle name="Nota 6 2 16 3" xfId="3718"/>
    <cellStyle name="Nota 6 2 17" xfId="2544"/>
    <cellStyle name="Nota 6 2 17 2" xfId="5243"/>
    <cellStyle name="Nota 6 2 17 3" xfId="3862"/>
    <cellStyle name="Nota 6 2 18" xfId="5235"/>
    <cellStyle name="Nota 6 2 2" xfId="2545"/>
    <cellStyle name="Nota 6 2 2 2" xfId="2546"/>
    <cellStyle name="Nota 6 2 2 2 2" xfId="5245"/>
    <cellStyle name="Nota 6 2 2 2 3" xfId="4200"/>
    <cellStyle name="Nota 6 2 2 3" xfId="5244"/>
    <cellStyle name="Nota 6 2 3" xfId="2547"/>
    <cellStyle name="Nota 6 2 3 2" xfId="2548"/>
    <cellStyle name="Nota 6 2 3 3" xfId="5246"/>
    <cellStyle name="Nota 6 2 4" xfId="2549"/>
    <cellStyle name="Nota 6 2 4 2" xfId="2550"/>
    <cellStyle name="Nota 6 2 4 3" xfId="5247"/>
    <cellStyle name="Nota 6 2 5" xfId="2551"/>
    <cellStyle name="Nota 6 2 5 2" xfId="2552"/>
    <cellStyle name="Nota 6 2 5 3" xfId="5248"/>
    <cellStyle name="Nota 6 2 6" xfId="2553"/>
    <cellStyle name="Nota 6 2 6 2" xfId="2554"/>
    <cellStyle name="Nota 6 2 6 3" xfId="5249"/>
    <cellStyle name="Nota 6 2 7" xfId="2555"/>
    <cellStyle name="Nota 6 2 7 2" xfId="2556"/>
    <cellStyle name="Nota 6 2 7 3" xfId="5250"/>
    <cellStyle name="Nota 6 2 8" xfId="2557"/>
    <cellStyle name="Nota 6 2 8 2" xfId="2558"/>
    <cellStyle name="Nota 6 2 8 3" xfId="5251"/>
    <cellStyle name="Nota 6 2 9" xfId="2559"/>
    <cellStyle name="Nota 6 2 9 2" xfId="2560"/>
    <cellStyle name="Nota 6 2 9 3" xfId="5252"/>
    <cellStyle name="Nota 6 20" xfId="2561"/>
    <cellStyle name="Nota 6 20 2" xfId="2562"/>
    <cellStyle name="Nota 6 20 3" xfId="5253"/>
    <cellStyle name="Nota 6 21" xfId="2563"/>
    <cellStyle name="Nota 6 21 2" xfId="2564"/>
    <cellStyle name="Nota 6 21 3" xfId="5254"/>
    <cellStyle name="Nota 6 22" xfId="2565"/>
    <cellStyle name="Nota 6 22 2" xfId="2566"/>
    <cellStyle name="Nota 6 22 3" xfId="5255"/>
    <cellStyle name="Nota 6 23" xfId="2567"/>
    <cellStyle name="Nota 6 23 2" xfId="2568"/>
    <cellStyle name="Nota 6 23 3" xfId="5256"/>
    <cellStyle name="Nota 6 24" xfId="2569"/>
    <cellStyle name="Nota 6 24 2" xfId="5257"/>
    <cellStyle name="Nota 6 24 3" xfId="3710"/>
    <cellStyle name="Nota 6 25" xfId="2570"/>
    <cellStyle name="Nota 6 25 2" xfId="5258"/>
    <cellStyle name="Nota 6 25 3" xfId="3854"/>
    <cellStyle name="Nota 6 26" xfId="5219"/>
    <cellStyle name="Nota 6 3" xfId="2571"/>
    <cellStyle name="Nota 6 3 10" xfId="2572"/>
    <cellStyle name="Nota 6 3 10 2" xfId="2573"/>
    <cellStyle name="Nota 6 3 10 3" xfId="5260"/>
    <cellStyle name="Nota 6 3 11" xfId="2574"/>
    <cellStyle name="Nota 6 3 11 2" xfId="2575"/>
    <cellStyle name="Nota 6 3 11 3" xfId="5261"/>
    <cellStyle name="Nota 6 3 12" xfId="2576"/>
    <cellStyle name="Nota 6 3 12 2" xfId="2577"/>
    <cellStyle name="Nota 6 3 12 3" xfId="5262"/>
    <cellStyle name="Nota 6 3 13" xfId="2578"/>
    <cellStyle name="Nota 6 3 13 2" xfId="2579"/>
    <cellStyle name="Nota 6 3 13 3" xfId="5263"/>
    <cellStyle name="Nota 6 3 14" xfId="2580"/>
    <cellStyle name="Nota 6 3 14 2" xfId="2581"/>
    <cellStyle name="Nota 6 3 14 3" xfId="5264"/>
    <cellStyle name="Nota 6 3 15" xfId="2582"/>
    <cellStyle name="Nota 6 3 15 2" xfId="2583"/>
    <cellStyle name="Nota 6 3 15 3" xfId="5265"/>
    <cellStyle name="Nota 6 3 16" xfId="2584"/>
    <cellStyle name="Nota 6 3 16 2" xfId="5266"/>
    <cellStyle name="Nota 6 3 16 3" xfId="3719"/>
    <cellStyle name="Nota 6 3 17" xfId="2585"/>
    <cellStyle name="Nota 6 3 17 2" xfId="5267"/>
    <cellStyle name="Nota 6 3 17 3" xfId="3863"/>
    <cellStyle name="Nota 6 3 18" xfId="5259"/>
    <cellStyle name="Nota 6 3 2" xfId="2586"/>
    <cellStyle name="Nota 6 3 2 2" xfId="2587"/>
    <cellStyle name="Nota 6 3 2 2 2" xfId="5269"/>
    <cellStyle name="Nota 6 3 2 2 3" xfId="4201"/>
    <cellStyle name="Nota 6 3 2 3" xfId="5268"/>
    <cellStyle name="Nota 6 3 3" xfId="2588"/>
    <cellStyle name="Nota 6 3 3 2" xfId="2589"/>
    <cellStyle name="Nota 6 3 3 3" xfId="5270"/>
    <cellStyle name="Nota 6 3 4" xfId="2590"/>
    <cellStyle name="Nota 6 3 4 2" xfId="2591"/>
    <cellStyle name="Nota 6 3 4 3" xfId="5271"/>
    <cellStyle name="Nota 6 3 5" xfId="2592"/>
    <cellStyle name="Nota 6 3 5 2" xfId="2593"/>
    <cellStyle name="Nota 6 3 5 3" xfId="5272"/>
    <cellStyle name="Nota 6 3 6" xfId="2594"/>
    <cellStyle name="Nota 6 3 6 2" xfId="2595"/>
    <cellStyle name="Nota 6 3 6 3" xfId="5273"/>
    <cellStyle name="Nota 6 3 7" xfId="2596"/>
    <cellStyle name="Nota 6 3 7 2" xfId="2597"/>
    <cellStyle name="Nota 6 3 7 3" xfId="5274"/>
    <cellStyle name="Nota 6 3 8" xfId="2598"/>
    <cellStyle name="Nota 6 3 8 2" xfId="2599"/>
    <cellStyle name="Nota 6 3 8 3" xfId="5275"/>
    <cellStyle name="Nota 6 3 9" xfId="2600"/>
    <cellStyle name="Nota 6 3 9 2" xfId="2601"/>
    <cellStyle name="Nota 6 3 9 3" xfId="5276"/>
    <cellStyle name="Nota 6 4" xfId="2602"/>
    <cellStyle name="Nota 6 4 10" xfId="2603"/>
    <cellStyle name="Nota 6 4 10 2" xfId="2604"/>
    <cellStyle name="Nota 6 4 10 3" xfId="5278"/>
    <cellStyle name="Nota 6 4 11" xfId="2605"/>
    <cellStyle name="Nota 6 4 11 2" xfId="2606"/>
    <cellStyle name="Nota 6 4 11 3" xfId="5279"/>
    <cellStyle name="Nota 6 4 12" xfId="2607"/>
    <cellStyle name="Nota 6 4 12 2" xfId="2608"/>
    <cellStyle name="Nota 6 4 12 3" xfId="5280"/>
    <cellStyle name="Nota 6 4 13" xfId="2609"/>
    <cellStyle name="Nota 6 4 13 2" xfId="2610"/>
    <cellStyle name="Nota 6 4 13 3" xfId="5281"/>
    <cellStyle name="Nota 6 4 14" xfId="2611"/>
    <cellStyle name="Nota 6 4 14 2" xfId="2612"/>
    <cellStyle name="Nota 6 4 14 3" xfId="5282"/>
    <cellStyle name="Nota 6 4 15" xfId="2613"/>
    <cellStyle name="Nota 6 4 15 2" xfId="2614"/>
    <cellStyle name="Nota 6 4 15 3" xfId="5283"/>
    <cellStyle name="Nota 6 4 16" xfId="2615"/>
    <cellStyle name="Nota 6 4 16 2" xfId="5284"/>
    <cellStyle name="Nota 6 4 16 3" xfId="3720"/>
    <cellStyle name="Nota 6 4 17" xfId="2616"/>
    <cellStyle name="Nota 6 4 17 2" xfId="5285"/>
    <cellStyle name="Nota 6 4 17 3" xfId="3864"/>
    <cellStyle name="Nota 6 4 18" xfId="5277"/>
    <cellStyle name="Nota 6 4 2" xfId="2617"/>
    <cellStyle name="Nota 6 4 2 2" xfId="2618"/>
    <cellStyle name="Nota 6 4 2 2 2" xfId="5287"/>
    <cellStyle name="Nota 6 4 2 2 3" xfId="4202"/>
    <cellStyle name="Nota 6 4 2 3" xfId="5286"/>
    <cellStyle name="Nota 6 4 3" xfId="2619"/>
    <cellStyle name="Nota 6 4 3 2" xfId="2620"/>
    <cellStyle name="Nota 6 4 3 3" xfId="5288"/>
    <cellStyle name="Nota 6 4 4" xfId="2621"/>
    <cellStyle name="Nota 6 4 4 2" xfId="2622"/>
    <cellStyle name="Nota 6 4 4 3" xfId="5289"/>
    <cellStyle name="Nota 6 4 5" xfId="2623"/>
    <cellStyle name="Nota 6 4 5 2" xfId="2624"/>
    <cellStyle name="Nota 6 4 5 3" xfId="5290"/>
    <cellStyle name="Nota 6 4 6" xfId="2625"/>
    <cellStyle name="Nota 6 4 6 2" xfId="2626"/>
    <cellStyle name="Nota 6 4 6 3" xfId="5291"/>
    <cellStyle name="Nota 6 4 7" xfId="2627"/>
    <cellStyle name="Nota 6 4 7 2" xfId="2628"/>
    <cellStyle name="Nota 6 4 7 3" xfId="5292"/>
    <cellStyle name="Nota 6 4 8" xfId="2629"/>
    <cellStyle name="Nota 6 4 8 2" xfId="2630"/>
    <cellStyle name="Nota 6 4 8 3" xfId="5293"/>
    <cellStyle name="Nota 6 4 9" xfId="2631"/>
    <cellStyle name="Nota 6 4 9 2" xfId="2632"/>
    <cellStyle name="Nota 6 4 9 3" xfId="5294"/>
    <cellStyle name="Nota 6 5" xfId="2633"/>
    <cellStyle name="Nota 6 5 10" xfId="2634"/>
    <cellStyle name="Nota 6 5 10 2" xfId="2635"/>
    <cellStyle name="Nota 6 5 10 3" xfId="5296"/>
    <cellStyle name="Nota 6 5 11" xfId="2636"/>
    <cellStyle name="Nota 6 5 11 2" xfId="2637"/>
    <cellStyle name="Nota 6 5 11 3" xfId="5297"/>
    <cellStyle name="Nota 6 5 12" xfId="2638"/>
    <cellStyle name="Nota 6 5 12 2" xfId="2639"/>
    <cellStyle name="Nota 6 5 12 3" xfId="5298"/>
    <cellStyle name="Nota 6 5 13" xfId="2640"/>
    <cellStyle name="Nota 6 5 13 2" xfId="2641"/>
    <cellStyle name="Nota 6 5 13 3" xfId="5299"/>
    <cellStyle name="Nota 6 5 14" xfId="2642"/>
    <cellStyle name="Nota 6 5 14 2" xfId="2643"/>
    <cellStyle name="Nota 6 5 14 3" xfId="5300"/>
    <cellStyle name="Nota 6 5 15" xfId="2644"/>
    <cellStyle name="Nota 6 5 15 2" xfId="2645"/>
    <cellStyle name="Nota 6 5 15 3" xfId="5301"/>
    <cellStyle name="Nota 6 5 16" xfId="2646"/>
    <cellStyle name="Nota 6 5 16 2" xfId="5302"/>
    <cellStyle name="Nota 6 5 16 3" xfId="3721"/>
    <cellStyle name="Nota 6 5 17" xfId="2647"/>
    <cellStyle name="Nota 6 5 17 2" xfId="5303"/>
    <cellStyle name="Nota 6 5 17 3" xfId="3865"/>
    <cellStyle name="Nota 6 5 18" xfId="5295"/>
    <cellStyle name="Nota 6 5 2" xfId="2648"/>
    <cellStyle name="Nota 6 5 2 2" xfId="2649"/>
    <cellStyle name="Nota 6 5 2 2 2" xfId="5305"/>
    <cellStyle name="Nota 6 5 2 2 3" xfId="4203"/>
    <cellStyle name="Nota 6 5 2 3" xfId="5304"/>
    <cellStyle name="Nota 6 5 3" xfId="2650"/>
    <cellStyle name="Nota 6 5 3 2" xfId="2651"/>
    <cellStyle name="Nota 6 5 3 3" xfId="5306"/>
    <cellStyle name="Nota 6 5 4" xfId="2652"/>
    <cellStyle name="Nota 6 5 4 2" xfId="2653"/>
    <cellStyle name="Nota 6 5 4 3" xfId="5307"/>
    <cellStyle name="Nota 6 5 5" xfId="2654"/>
    <cellStyle name="Nota 6 5 5 2" xfId="2655"/>
    <cellStyle name="Nota 6 5 5 3" xfId="5308"/>
    <cellStyle name="Nota 6 5 6" xfId="2656"/>
    <cellStyle name="Nota 6 5 6 2" xfId="2657"/>
    <cellStyle name="Nota 6 5 6 3" xfId="5309"/>
    <cellStyle name="Nota 6 5 7" xfId="2658"/>
    <cellStyle name="Nota 6 5 7 2" xfId="2659"/>
    <cellStyle name="Nota 6 5 7 3" xfId="5310"/>
    <cellStyle name="Nota 6 5 8" xfId="2660"/>
    <cellStyle name="Nota 6 5 8 2" xfId="2661"/>
    <cellStyle name="Nota 6 5 8 3" xfId="5311"/>
    <cellStyle name="Nota 6 5 9" xfId="2662"/>
    <cellStyle name="Nota 6 5 9 2" xfId="2663"/>
    <cellStyle name="Nota 6 5 9 3" xfId="5312"/>
    <cellStyle name="Nota 6 6" xfId="2664"/>
    <cellStyle name="Nota 6 6 2" xfId="2665"/>
    <cellStyle name="Nota 6 6 2 2" xfId="2666"/>
    <cellStyle name="Nota 6 6 2 2 2" xfId="5314"/>
    <cellStyle name="Nota 6 6 2 2 3" xfId="3723"/>
    <cellStyle name="Nota 6 6 2 3" xfId="3867"/>
    <cellStyle name="Nota 6 6 3" xfId="2667"/>
    <cellStyle name="Nota 6 6 3 2" xfId="2668"/>
    <cellStyle name="Nota 6 6 3 2 2" xfId="5316"/>
    <cellStyle name="Nota 6 6 3 2 3" xfId="4204"/>
    <cellStyle name="Nota 6 6 3 3" xfId="5315"/>
    <cellStyle name="Nota 6 6 4" xfId="2669"/>
    <cellStyle name="Nota 6 6 4 2" xfId="2670"/>
    <cellStyle name="Nota 6 6 4 3" xfId="5317"/>
    <cellStyle name="Nota 6 6 5" xfId="2671"/>
    <cellStyle name="Nota 6 6 5 2" xfId="2672"/>
    <cellStyle name="Nota 6 6 5 3" xfId="5318"/>
    <cellStyle name="Nota 6 6 6" xfId="2673"/>
    <cellStyle name="Nota 6 6 6 2" xfId="5319"/>
    <cellStyle name="Nota 6 6 6 3" xfId="3722"/>
    <cellStyle name="Nota 6 6 7" xfId="2674"/>
    <cellStyle name="Nota 6 6 7 2" xfId="5320"/>
    <cellStyle name="Nota 6 6 7 3" xfId="3866"/>
    <cellStyle name="Nota 6 6 8" xfId="5313"/>
    <cellStyle name="Nota 6 7" xfId="2675"/>
    <cellStyle name="Nota 6 7 2" xfId="2676"/>
    <cellStyle name="Nota 6 7 2 2" xfId="2677"/>
    <cellStyle name="Nota 6 7 2 2 2" xfId="5322"/>
    <cellStyle name="Nota 6 7 2 2 3" xfId="3725"/>
    <cellStyle name="Nota 6 7 2 3" xfId="3869"/>
    <cellStyle name="Nota 6 7 3" xfId="2678"/>
    <cellStyle name="Nota 6 7 3 2" xfId="2679"/>
    <cellStyle name="Nota 6 7 3 2 2" xfId="5324"/>
    <cellStyle name="Nota 6 7 3 2 3" xfId="4205"/>
    <cellStyle name="Nota 6 7 3 3" xfId="5323"/>
    <cellStyle name="Nota 6 7 4" xfId="2680"/>
    <cellStyle name="Nota 6 7 4 2" xfId="2681"/>
    <cellStyle name="Nota 6 7 4 3" xfId="5325"/>
    <cellStyle name="Nota 6 7 5" xfId="2682"/>
    <cellStyle name="Nota 6 7 5 2" xfId="2683"/>
    <cellStyle name="Nota 6 7 5 3" xfId="5326"/>
    <cellStyle name="Nota 6 7 6" xfId="2684"/>
    <cellStyle name="Nota 6 7 6 2" xfId="5327"/>
    <cellStyle name="Nota 6 7 6 3" xfId="3724"/>
    <cellStyle name="Nota 6 7 7" xfId="2685"/>
    <cellStyle name="Nota 6 7 7 2" xfId="5328"/>
    <cellStyle name="Nota 6 7 7 3" xfId="3868"/>
    <cellStyle name="Nota 6 7 8" xfId="5321"/>
    <cellStyle name="Nota 6 8" xfId="2686"/>
    <cellStyle name="Nota 6 8 2" xfId="2687"/>
    <cellStyle name="Nota 6 8 2 2" xfId="2688"/>
    <cellStyle name="Nota 6 8 2 2 2" xfId="5330"/>
    <cellStyle name="Nota 6 8 2 2 3" xfId="3727"/>
    <cellStyle name="Nota 6 8 2 3" xfId="3871"/>
    <cellStyle name="Nota 6 8 3" xfId="2689"/>
    <cellStyle name="Nota 6 8 3 2" xfId="2690"/>
    <cellStyle name="Nota 6 8 3 2 2" xfId="5332"/>
    <cellStyle name="Nota 6 8 3 2 3" xfId="4206"/>
    <cellStyle name="Nota 6 8 3 3" xfId="5331"/>
    <cellStyle name="Nota 6 8 4" xfId="2691"/>
    <cellStyle name="Nota 6 8 4 2" xfId="2692"/>
    <cellStyle name="Nota 6 8 4 3" xfId="5333"/>
    <cellStyle name="Nota 6 8 5" xfId="2693"/>
    <cellStyle name="Nota 6 8 5 2" xfId="2694"/>
    <cellStyle name="Nota 6 8 5 3" xfId="5334"/>
    <cellStyle name="Nota 6 8 6" xfId="2695"/>
    <cellStyle name="Nota 6 8 6 2" xfId="5335"/>
    <cellStyle name="Nota 6 8 6 3" xfId="3726"/>
    <cellStyle name="Nota 6 8 7" xfId="2696"/>
    <cellStyle name="Nota 6 8 7 2" xfId="5336"/>
    <cellStyle name="Nota 6 8 7 3" xfId="3870"/>
    <cellStyle name="Nota 6 8 8" xfId="5329"/>
    <cellStyle name="Nota 6 9" xfId="2697"/>
    <cellStyle name="Nota 6 9 10" xfId="2698"/>
    <cellStyle name="Nota 6 9 10 2" xfId="2699"/>
    <cellStyle name="Nota 6 9 10 3" xfId="5337"/>
    <cellStyle name="Nota 6 9 11" xfId="2700"/>
    <cellStyle name="Nota 6 9 11 2" xfId="2701"/>
    <cellStyle name="Nota 6 9 11 3" xfId="5338"/>
    <cellStyle name="Nota 6 9 12" xfId="2702"/>
    <cellStyle name="Nota 6 9 12 2" xfId="2703"/>
    <cellStyle name="Nota 6 9 12 3" xfId="5339"/>
    <cellStyle name="Nota 6 9 13" xfId="2704"/>
    <cellStyle name="Nota 6 9 13 2" xfId="2705"/>
    <cellStyle name="Nota 6 9 13 3" xfId="5340"/>
    <cellStyle name="Nota 6 9 14" xfId="2706"/>
    <cellStyle name="Nota 6 9 14 2" xfId="2707"/>
    <cellStyle name="Nota 6 9 14 3" xfId="5341"/>
    <cellStyle name="Nota 6 9 15" xfId="2708"/>
    <cellStyle name="Nota 6 9 15 2" xfId="2709"/>
    <cellStyle name="Nota 6 9 15 2 2" xfId="2710"/>
    <cellStyle name="Nota 6 9 15 2 3" xfId="5343"/>
    <cellStyle name="Nota 6 9 15 3" xfId="2711"/>
    <cellStyle name="Nota 6 9 15 4" xfId="5342"/>
    <cellStyle name="Nota 6 9 16" xfId="2712"/>
    <cellStyle name="Nota 6 9 16 2" xfId="2713"/>
    <cellStyle name="Nota 6 9 16 3" xfId="5344"/>
    <cellStyle name="Nota 6 9 17" xfId="2714"/>
    <cellStyle name="Nota 6 9 17 2" xfId="5345"/>
    <cellStyle name="Nota 6 9 17 3" xfId="3728"/>
    <cellStyle name="Nota 6 9 18" xfId="3872"/>
    <cellStyle name="Nota 6 9 2" xfId="2715"/>
    <cellStyle name="Nota 6 9 2 2" xfId="2716"/>
    <cellStyle name="Nota 6 9 2 2 2" xfId="5347"/>
    <cellStyle name="Nota 6 9 2 2 3" xfId="4207"/>
    <cellStyle name="Nota 6 9 2 3" xfId="5346"/>
    <cellStyle name="Nota 6 9 3" xfId="2717"/>
    <cellStyle name="Nota 6 9 3 2" xfId="2718"/>
    <cellStyle name="Nota 6 9 3 3" xfId="5348"/>
    <cellStyle name="Nota 6 9 4" xfId="2719"/>
    <cellStyle name="Nota 6 9 4 2" xfId="2720"/>
    <cellStyle name="Nota 6 9 4 3" xfId="5349"/>
    <cellStyle name="Nota 6 9 5" xfId="2721"/>
    <cellStyle name="Nota 6 9 5 2" xfId="2722"/>
    <cellStyle name="Nota 6 9 5 3" xfId="5350"/>
    <cellStyle name="Nota 6 9 6" xfId="2723"/>
    <cellStyle name="Nota 6 9 6 2" xfId="2724"/>
    <cellStyle name="Nota 6 9 6 3" xfId="5351"/>
    <cellStyle name="Nota 6 9 7" xfId="2725"/>
    <cellStyle name="Nota 6 9 7 2" xfId="2726"/>
    <cellStyle name="Nota 6 9 7 3" xfId="5352"/>
    <cellStyle name="Nota 6 9 8" xfId="2727"/>
    <cellStyle name="Nota 6 9 8 2" xfId="2728"/>
    <cellStyle name="Nota 6 9 8 3" xfId="5353"/>
    <cellStyle name="Nota 6 9 9" xfId="2729"/>
    <cellStyle name="Nota 6 9 9 2" xfId="2730"/>
    <cellStyle name="Nota 6 9 9 3" xfId="5354"/>
    <cellStyle name="Nota 7" xfId="2731"/>
    <cellStyle name="Nota 7 10" xfId="2732"/>
    <cellStyle name="Nota 7 10 2" xfId="2733"/>
    <cellStyle name="Nota 7 10 2 2" xfId="5356"/>
    <cellStyle name="Nota 7 10 2 3" xfId="3730"/>
    <cellStyle name="Nota 7 10 3" xfId="3874"/>
    <cellStyle name="Nota 7 11" xfId="2734"/>
    <cellStyle name="Nota 7 11 2" xfId="2735"/>
    <cellStyle name="Nota 7 11 2 2" xfId="5357"/>
    <cellStyle name="Nota 7 11 2 3" xfId="3731"/>
    <cellStyle name="Nota 7 11 3" xfId="3875"/>
    <cellStyle name="Nota 7 12" xfId="2736"/>
    <cellStyle name="Nota 7 12 2" xfId="2737"/>
    <cellStyle name="Nota 7 12 2 2" xfId="5358"/>
    <cellStyle name="Nota 7 12 2 3" xfId="3732"/>
    <cellStyle name="Nota 7 12 3" xfId="3876"/>
    <cellStyle name="Nota 7 13" xfId="2738"/>
    <cellStyle name="Nota 7 13 2" xfId="2739"/>
    <cellStyle name="Nota 7 13 2 2" xfId="5359"/>
    <cellStyle name="Nota 7 13 2 3" xfId="3733"/>
    <cellStyle name="Nota 7 13 3" xfId="3877"/>
    <cellStyle name="Nota 7 14" xfId="2740"/>
    <cellStyle name="Nota 7 14 2" xfId="2741"/>
    <cellStyle name="Nota 7 14 2 2" xfId="5360"/>
    <cellStyle name="Nota 7 14 2 3" xfId="3734"/>
    <cellStyle name="Nota 7 14 3" xfId="3878"/>
    <cellStyle name="Nota 7 15" xfId="2742"/>
    <cellStyle name="Nota 7 15 2" xfId="2743"/>
    <cellStyle name="Nota 7 15 2 2" xfId="2744"/>
    <cellStyle name="Nota 7 15 2 2 2" xfId="5361"/>
    <cellStyle name="Nota 7 15 2 2 3" xfId="3736"/>
    <cellStyle name="Nota 7 15 2 3" xfId="3880"/>
    <cellStyle name="Nota 7 15 3" xfId="2745"/>
    <cellStyle name="Nota 7 15 3 2" xfId="2746"/>
    <cellStyle name="Nota 7 15 3 2 2" xfId="5363"/>
    <cellStyle name="Nota 7 15 3 2 3" xfId="4208"/>
    <cellStyle name="Nota 7 15 3 3" xfId="5362"/>
    <cellStyle name="Nota 7 15 4" xfId="2747"/>
    <cellStyle name="Nota 7 15 4 2" xfId="2748"/>
    <cellStyle name="Nota 7 15 4 3" xfId="5364"/>
    <cellStyle name="Nota 7 15 5" xfId="2749"/>
    <cellStyle name="Nota 7 15 5 2" xfId="5365"/>
    <cellStyle name="Nota 7 15 5 3" xfId="3735"/>
    <cellStyle name="Nota 7 15 6" xfId="3879"/>
    <cellStyle name="Nota 7 16" xfId="2750"/>
    <cellStyle name="Nota 7 16 2" xfId="2751"/>
    <cellStyle name="Nota 7 16 2 2" xfId="5367"/>
    <cellStyle name="Nota 7 16 2 3" xfId="4209"/>
    <cellStyle name="Nota 7 16 3" xfId="5366"/>
    <cellStyle name="Nota 7 17" xfId="2752"/>
    <cellStyle name="Nota 7 17 2" xfId="2753"/>
    <cellStyle name="Nota 7 17 3" xfId="5368"/>
    <cellStyle name="Nota 7 18" xfId="2754"/>
    <cellStyle name="Nota 7 18 2" xfId="2755"/>
    <cellStyle name="Nota 7 18 3" xfId="5369"/>
    <cellStyle name="Nota 7 19" xfId="2756"/>
    <cellStyle name="Nota 7 19 2" xfId="2757"/>
    <cellStyle name="Nota 7 19 3" xfId="5370"/>
    <cellStyle name="Nota 7 2" xfId="2758"/>
    <cellStyle name="Nota 7 2 10" xfId="2759"/>
    <cellStyle name="Nota 7 2 10 2" xfId="2760"/>
    <cellStyle name="Nota 7 2 10 3" xfId="5372"/>
    <cellStyle name="Nota 7 2 11" xfId="2761"/>
    <cellStyle name="Nota 7 2 11 2" xfId="2762"/>
    <cellStyle name="Nota 7 2 11 3" xfId="5373"/>
    <cellStyle name="Nota 7 2 12" xfId="2763"/>
    <cellStyle name="Nota 7 2 12 2" xfId="2764"/>
    <cellStyle name="Nota 7 2 12 3" xfId="5374"/>
    <cellStyle name="Nota 7 2 13" xfId="2765"/>
    <cellStyle name="Nota 7 2 13 2" xfId="2766"/>
    <cellStyle name="Nota 7 2 13 3" xfId="5375"/>
    <cellStyle name="Nota 7 2 14" xfId="2767"/>
    <cellStyle name="Nota 7 2 14 2" xfId="2768"/>
    <cellStyle name="Nota 7 2 14 3" xfId="5376"/>
    <cellStyle name="Nota 7 2 15" xfId="2769"/>
    <cellStyle name="Nota 7 2 15 2" xfId="2770"/>
    <cellStyle name="Nota 7 2 15 3" xfId="5377"/>
    <cellStyle name="Nota 7 2 16" xfId="2771"/>
    <cellStyle name="Nota 7 2 16 2" xfId="5378"/>
    <cellStyle name="Nota 7 2 16 3" xfId="3737"/>
    <cellStyle name="Nota 7 2 17" xfId="2772"/>
    <cellStyle name="Nota 7 2 17 2" xfId="5379"/>
    <cellStyle name="Nota 7 2 17 3" xfId="3881"/>
    <cellStyle name="Nota 7 2 18" xfId="5371"/>
    <cellStyle name="Nota 7 2 2" xfId="2773"/>
    <cellStyle name="Nota 7 2 2 2" xfId="2774"/>
    <cellStyle name="Nota 7 2 2 2 2" xfId="5381"/>
    <cellStyle name="Nota 7 2 2 2 3" xfId="4210"/>
    <cellStyle name="Nota 7 2 2 3" xfId="5380"/>
    <cellStyle name="Nota 7 2 3" xfId="2775"/>
    <cellStyle name="Nota 7 2 3 2" xfId="2776"/>
    <cellStyle name="Nota 7 2 3 3" xfId="5382"/>
    <cellStyle name="Nota 7 2 4" xfId="2777"/>
    <cellStyle name="Nota 7 2 4 2" xfId="2778"/>
    <cellStyle name="Nota 7 2 4 3" xfId="5383"/>
    <cellStyle name="Nota 7 2 5" xfId="2779"/>
    <cellStyle name="Nota 7 2 5 2" xfId="2780"/>
    <cellStyle name="Nota 7 2 5 3" xfId="5384"/>
    <cellStyle name="Nota 7 2 6" xfId="2781"/>
    <cellStyle name="Nota 7 2 6 2" xfId="2782"/>
    <cellStyle name="Nota 7 2 6 3" xfId="5385"/>
    <cellStyle name="Nota 7 2 7" xfId="2783"/>
    <cellStyle name="Nota 7 2 7 2" xfId="2784"/>
    <cellStyle name="Nota 7 2 7 3" xfId="5386"/>
    <cellStyle name="Nota 7 2 8" xfId="2785"/>
    <cellStyle name="Nota 7 2 8 2" xfId="2786"/>
    <cellStyle name="Nota 7 2 8 3" xfId="5387"/>
    <cellStyle name="Nota 7 2 9" xfId="2787"/>
    <cellStyle name="Nota 7 2 9 2" xfId="2788"/>
    <cellStyle name="Nota 7 2 9 3" xfId="5388"/>
    <cellStyle name="Nota 7 20" xfId="2789"/>
    <cellStyle name="Nota 7 20 2" xfId="2790"/>
    <cellStyle name="Nota 7 20 3" xfId="5389"/>
    <cellStyle name="Nota 7 21" xfId="2791"/>
    <cellStyle name="Nota 7 21 2" xfId="2792"/>
    <cellStyle name="Nota 7 21 3" xfId="5390"/>
    <cellStyle name="Nota 7 22" xfId="2793"/>
    <cellStyle name="Nota 7 22 2" xfId="2794"/>
    <cellStyle name="Nota 7 22 3" xfId="5391"/>
    <cellStyle name="Nota 7 23" xfId="2795"/>
    <cellStyle name="Nota 7 23 2" xfId="2796"/>
    <cellStyle name="Nota 7 23 3" xfId="5392"/>
    <cellStyle name="Nota 7 24" xfId="2797"/>
    <cellStyle name="Nota 7 24 2" xfId="5393"/>
    <cellStyle name="Nota 7 24 3" xfId="3729"/>
    <cellStyle name="Nota 7 25" xfId="2798"/>
    <cellStyle name="Nota 7 25 2" xfId="5394"/>
    <cellStyle name="Nota 7 25 3" xfId="3873"/>
    <cellStyle name="Nota 7 26" xfId="5355"/>
    <cellStyle name="Nota 7 3" xfId="2799"/>
    <cellStyle name="Nota 7 3 10" xfId="2800"/>
    <cellStyle name="Nota 7 3 10 2" xfId="2801"/>
    <cellStyle name="Nota 7 3 10 3" xfId="5396"/>
    <cellStyle name="Nota 7 3 11" xfId="2802"/>
    <cellStyle name="Nota 7 3 11 2" xfId="2803"/>
    <cellStyle name="Nota 7 3 11 3" xfId="5397"/>
    <cellStyle name="Nota 7 3 12" xfId="2804"/>
    <cellStyle name="Nota 7 3 12 2" xfId="2805"/>
    <cellStyle name="Nota 7 3 12 3" xfId="5398"/>
    <cellStyle name="Nota 7 3 13" xfId="2806"/>
    <cellStyle name="Nota 7 3 13 2" xfId="2807"/>
    <cellStyle name="Nota 7 3 13 3" xfId="5399"/>
    <cellStyle name="Nota 7 3 14" xfId="2808"/>
    <cellStyle name="Nota 7 3 14 2" xfId="2809"/>
    <cellStyle name="Nota 7 3 14 3" xfId="5400"/>
    <cellStyle name="Nota 7 3 15" xfId="2810"/>
    <cellStyle name="Nota 7 3 15 2" xfId="2811"/>
    <cellStyle name="Nota 7 3 15 3" xfId="5401"/>
    <cellStyle name="Nota 7 3 16" xfId="2812"/>
    <cellStyle name="Nota 7 3 16 2" xfId="5402"/>
    <cellStyle name="Nota 7 3 16 3" xfId="3738"/>
    <cellStyle name="Nota 7 3 17" xfId="2813"/>
    <cellStyle name="Nota 7 3 17 2" xfId="5403"/>
    <cellStyle name="Nota 7 3 17 3" xfId="3882"/>
    <cellStyle name="Nota 7 3 18" xfId="5395"/>
    <cellStyle name="Nota 7 3 2" xfId="2814"/>
    <cellStyle name="Nota 7 3 2 2" xfId="2815"/>
    <cellStyle name="Nota 7 3 2 2 2" xfId="5405"/>
    <cellStyle name="Nota 7 3 2 2 3" xfId="4211"/>
    <cellStyle name="Nota 7 3 2 3" xfId="5404"/>
    <cellStyle name="Nota 7 3 3" xfId="2816"/>
    <cellStyle name="Nota 7 3 3 2" xfId="2817"/>
    <cellStyle name="Nota 7 3 3 3" xfId="5406"/>
    <cellStyle name="Nota 7 3 4" xfId="2818"/>
    <cellStyle name="Nota 7 3 4 2" xfId="2819"/>
    <cellStyle name="Nota 7 3 4 3" xfId="5407"/>
    <cellStyle name="Nota 7 3 5" xfId="2820"/>
    <cellStyle name="Nota 7 3 5 2" xfId="2821"/>
    <cellStyle name="Nota 7 3 5 3" xfId="5408"/>
    <cellStyle name="Nota 7 3 6" xfId="2822"/>
    <cellStyle name="Nota 7 3 6 2" xfId="2823"/>
    <cellStyle name="Nota 7 3 6 3" xfId="5409"/>
    <cellStyle name="Nota 7 3 7" xfId="2824"/>
    <cellStyle name="Nota 7 3 7 2" xfId="2825"/>
    <cellStyle name="Nota 7 3 7 3" xfId="5410"/>
    <cellStyle name="Nota 7 3 8" xfId="2826"/>
    <cellStyle name="Nota 7 3 8 2" xfId="2827"/>
    <cellStyle name="Nota 7 3 8 3" xfId="5411"/>
    <cellStyle name="Nota 7 3 9" xfId="2828"/>
    <cellStyle name="Nota 7 3 9 2" xfId="2829"/>
    <cellStyle name="Nota 7 3 9 3" xfId="5412"/>
    <cellStyle name="Nota 7 4" xfId="2830"/>
    <cellStyle name="Nota 7 4 10" xfId="2831"/>
    <cellStyle name="Nota 7 4 10 2" xfId="2832"/>
    <cellStyle name="Nota 7 4 10 3" xfId="5414"/>
    <cellStyle name="Nota 7 4 11" xfId="2833"/>
    <cellStyle name="Nota 7 4 11 2" xfId="2834"/>
    <cellStyle name="Nota 7 4 11 3" xfId="5415"/>
    <cellStyle name="Nota 7 4 12" xfId="2835"/>
    <cellStyle name="Nota 7 4 12 2" xfId="2836"/>
    <cellStyle name="Nota 7 4 12 3" xfId="5416"/>
    <cellStyle name="Nota 7 4 13" xfId="2837"/>
    <cellStyle name="Nota 7 4 13 2" xfId="2838"/>
    <cellStyle name="Nota 7 4 13 3" xfId="5417"/>
    <cellStyle name="Nota 7 4 14" xfId="2839"/>
    <cellStyle name="Nota 7 4 14 2" xfId="2840"/>
    <cellStyle name="Nota 7 4 14 3" xfId="5418"/>
    <cellStyle name="Nota 7 4 15" xfId="2841"/>
    <cellStyle name="Nota 7 4 15 2" xfId="2842"/>
    <cellStyle name="Nota 7 4 15 3" xfId="5419"/>
    <cellStyle name="Nota 7 4 16" xfId="2843"/>
    <cellStyle name="Nota 7 4 16 2" xfId="5420"/>
    <cellStyle name="Nota 7 4 16 3" xfId="3739"/>
    <cellStyle name="Nota 7 4 17" xfId="2844"/>
    <cellStyle name="Nota 7 4 17 2" xfId="5421"/>
    <cellStyle name="Nota 7 4 17 3" xfId="3883"/>
    <cellStyle name="Nota 7 4 18" xfId="5413"/>
    <cellStyle name="Nota 7 4 2" xfId="2845"/>
    <cellStyle name="Nota 7 4 2 2" xfId="2846"/>
    <cellStyle name="Nota 7 4 2 2 2" xfId="5423"/>
    <cellStyle name="Nota 7 4 2 2 3" xfId="4212"/>
    <cellStyle name="Nota 7 4 2 3" xfId="5422"/>
    <cellStyle name="Nota 7 4 3" xfId="2847"/>
    <cellStyle name="Nota 7 4 3 2" xfId="2848"/>
    <cellStyle name="Nota 7 4 3 3" xfId="5424"/>
    <cellStyle name="Nota 7 4 4" xfId="2849"/>
    <cellStyle name="Nota 7 4 4 2" xfId="2850"/>
    <cellStyle name="Nota 7 4 4 3" xfId="5425"/>
    <cellStyle name="Nota 7 4 5" xfId="2851"/>
    <cellStyle name="Nota 7 4 5 2" xfId="2852"/>
    <cellStyle name="Nota 7 4 5 3" xfId="5426"/>
    <cellStyle name="Nota 7 4 6" xfId="2853"/>
    <cellStyle name="Nota 7 4 6 2" xfId="2854"/>
    <cellStyle name="Nota 7 4 6 3" xfId="5427"/>
    <cellStyle name="Nota 7 4 7" xfId="2855"/>
    <cellStyle name="Nota 7 4 7 2" xfId="2856"/>
    <cellStyle name="Nota 7 4 7 3" xfId="5428"/>
    <cellStyle name="Nota 7 4 8" xfId="2857"/>
    <cellStyle name="Nota 7 4 8 2" xfId="2858"/>
    <cellStyle name="Nota 7 4 8 3" xfId="5429"/>
    <cellStyle name="Nota 7 4 9" xfId="2859"/>
    <cellStyle name="Nota 7 4 9 2" xfId="2860"/>
    <cellStyle name="Nota 7 4 9 3" xfId="5430"/>
    <cellStyle name="Nota 7 5" xfId="2861"/>
    <cellStyle name="Nota 7 5 10" xfId="2862"/>
    <cellStyle name="Nota 7 5 10 2" xfId="2863"/>
    <cellStyle name="Nota 7 5 10 3" xfId="5432"/>
    <cellStyle name="Nota 7 5 11" xfId="2864"/>
    <cellStyle name="Nota 7 5 11 2" xfId="2865"/>
    <cellStyle name="Nota 7 5 11 3" xfId="5433"/>
    <cellStyle name="Nota 7 5 12" xfId="2866"/>
    <cellStyle name="Nota 7 5 12 2" xfId="2867"/>
    <cellStyle name="Nota 7 5 12 3" xfId="5434"/>
    <cellStyle name="Nota 7 5 13" xfId="2868"/>
    <cellStyle name="Nota 7 5 13 2" xfId="2869"/>
    <cellStyle name="Nota 7 5 13 3" xfId="5435"/>
    <cellStyle name="Nota 7 5 14" xfId="2870"/>
    <cellStyle name="Nota 7 5 14 2" xfId="2871"/>
    <cellStyle name="Nota 7 5 14 3" xfId="5436"/>
    <cellStyle name="Nota 7 5 15" xfId="2872"/>
    <cellStyle name="Nota 7 5 15 2" xfId="2873"/>
    <cellStyle name="Nota 7 5 15 3" xfId="5437"/>
    <cellStyle name="Nota 7 5 16" xfId="2874"/>
    <cellStyle name="Nota 7 5 16 2" xfId="5438"/>
    <cellStyle name="Nota 7 5 16 3" xfId="3740"/>
    <cellStyle name="Nota 7 5 17" xfId="2875"/>
    <cellStyle name="Nota 7 5 17 2" xfId="5439"/>
    <cellStyle name="Nota 7 5 17 3" xfId="3884"/>
    <cellStyle name="Nota 7 5 18" xfId="5431"/>
    <cellStyle name="Nota 7 5 2" xfId="2876"/>
    <cellStyle name="Nota 7 5 2 2" xfId="2877"/>
    <cellStyle name="Nota 7 5 2 2 2" xfId="5441"/>
    <cellStyle name="Nota 7 5 2 2 3" xfId="4213"/>
    <cellStyle name="Nota 7 5 2 3" xfId="5440"/>
    <cellStyle name="Nota 7 5 3" xfId="2878"/>
    <cellStyle name="Nota 7 5 3 2" xfId="2879"/>
    <cellStyle name="Nota 7 5 3 3" xfId="5442"/>
    <cellStyle name="Nota 7 5 4" xfId="2880"/>
    <cellStyle name="Nota 7 5 4 2" xfId="2881"/>
    <cellStyle name="Nota 7 5 4 3" xfId="5443"/>
    <cellStyle name="Nota 7 5 5" xfId="2882"/>
    <cellStyle name="Nota 7 5 5 2" xfId="2883"/>
    <cellStyle name="Nota 7 5 5 3" xfId="5444"/>
    <cellStyle name="Nota 7 5 6" xfId="2884"/>
    <cellStyle name="Nota 7 5 6 2" xfId="2885"/>
    <cellStyle name="Nota 7 5 6 3" xfId="5445"/>
    <cellStyle name="Nota 7 5 7" xfId="2886"/>
    <cellStyle name="Nota 7 5 7 2" xfId="2887"/>
    <cellStyle name="Nota 7 5 7 3" xfId="5446"/>
    <cellStyle name="Nota 7 5 8" xfId="2888"/>
    <cellStyle name="Nota 7 5 8 2" xfId="2889"/>
    <cellStyle name="Nota 7 5 8 3" xfId="5447"/>
    <cellStyle name="Nota 7 5 9" xfId="2890"/>
    <cellStyle name="Nota 7 5 9 2" xfId="2891"/>
    <cellStyle name="Nota 7 5 9 3" xfId="5448"/>
    <cellStyle name="Nota 7 6" xfId="2892"/>
    <cellStyle name="Nota 7 6 2" xfId="2893"/>
    <cellStyle name="Nota 7 6 2 2" xfId="2894"/>
    <cellStyle name="Nota 7 6 2 2 2" xfId="5450"/>
    <cellStyle name="Nota 7 6 2 2 3" xfId="3742"/>
    <cellStyle name="Nota 7 6 2 3" xfId="3886"/>
    <cellStyle name="Nota 7 6 3" xfId="2895"/>
    <cellStyle name="Nota 7 6 3 2" xfId="2896"/>
    <cellStyle name="Nota 7 6 3 2 2" xfId="5452"/>
    <cellStyle name="Nota 7 6 3 2 3" xfId="4214"/>
    <cellStyle name="Nota 7 6 3 3" xfId="5451"/>
    <cellStyle name="Nota 7 6 4" xfId="2897"/>
    <cellStyle name="Nota 7 6 4 2" xfId="2898"/>
    <cellStyle name="Nota 7 6 4 3" xfId="5453"/>
    <cellStyle name="Nota 7 6 5" xfId="2899"/>
    <cellStyle name="Nota 7 6 5 2" xfId="2900"/>
    <cellStyle name="Nota 7 6 5 3" xfId="5454"/>
    <cellStyle name="Nota 7 6 6" xfId="2901"/>
    <cellStyle name="Nota 7 6 6 2" xfId="5455"/>
    <cellStyle name="Nota 7 6 6 3" xfId="3741"/>
    <cellStyle name="Nota 7 6 7" xfId="2902"/>
    <cellStyle name="Nota 7 6 7 2" xfId="5456"/>
    <cellStyle name="Nota 7 6 7 3" xfId="3885"/>
    <cellStyle name="Nota 7 6 8" xfId="5449"/>
    <cellStyle name="Nota 7 7" xfId="2903"/>
    <cellStyle name="Nota 7 7 2" xfId="2904"/>
    <cellStyle name="Nota 7 7 2 2" xfId="2905"/>
    <cellStyle name="Nota 7 7 2 2 2" xfId="5458"/>
    <cellStyle name="Nota 7 7 2 2 3" xfId="3744"/>
    <cellStyle name="Nota 7 7 2 3" xfId="3888"/>
    <cellStyle name="Nota 7 7 3" xfId="2906"/>
    <cellStyle name="Nota 7 7 3 2" xfId="2907"/>
    <cellStyle name="Nota 7 7 3 2 2" xfId="5460"/>
    <cellStyle name="Nota 7 7 3 2 3" xfId="4215"/>
    <cellStyle name="Nota 7 7 3 3" xfId="5459"/>
    <cellStyle name="Nota 7 7 4" xfId="2908"/>
    <cellStyle name="Nota 7 7 4 2" xfId="2909"/>
    <cellStyle name="Nota 7 7 4 3" xfId="5461"/>
    <cellStyle name="Nota 7 7 5" xfId="2910"/>
    <cellStyle name="Nota 7 7 5 2" xfId="2911"/>
    <cellStyle name="Nota 7 7 5 3" xfId="5462"/>
    <cellStyle name="Nota 7 7 6" xfId="2912"/>
    <cellStyle name="Nota 7 7 6 2" xfId="5463"/>
    <cellStyle name="Nota 7 7 6 3" xfId="3743"/>
    <cellStyle name="Nota 7 7 7" xfId="2913"/>
    <cellStyle name="Nota 7 7 7 2" xfId="5464"/>
    <cellStyle name="Nota 7 7 7 3" xfId="3887"/>
    <cellStyle name="Nota 7 7 8" xfId="5457"/>
    <cellStyle name="Nota 7 8" xfId="2914"/>
    <cellStyle name="Nota 7 8 2" xfId="2915"/>
    <cellStyle name="Nota 7 8 2 2" xfId="2916"/>
    <cellStyle name="Nota 7 8 2 2 2" xfId="5466"/>
    <cellStyle name="Nota 7 8 2 2 3" xfId="3746"/>
    <cellStyle name="Nota 7 8 2 3" xfId="3890"/>
    <cellStyle name="Nota 7 8 3" xfId="2917"/>
    <cellStyle name="Nota 7 8 3 2" xfId="2918"/>
    <cellStyle name="Nota 7 8 3 2 2" xfId="5468"/>
    <cellStyle name="Nota 7 8 3 2 3" xfId="4216"/>
    <cellStyle name="Nota 7 8 3 3" xfId="5467"/>
    <cellStyle name="Nota 7 8 4" xfId="2919"/>
    <cellStyle name="Nota 7 8 4 2" xfId="2920"/>
    <cellStyle name="Nota 7 8 4 3" xfId="5469"/>
    <cellStyle name="Nota 7 8 5" xfId="2921"/>
    <cellStyle name="Nota 7 8 5 2" xfId="2922"/>
    <cellStyle name="Nota 7 8 5 3" xfId="5470"/>
    <cellStyle name="Nota 7 8 6" xfId="2923"/>
    <cellStyle name="Nota 7 8 6 2" xfId="5471"/>
    <cellStyle name="Nota 7 8 6 3" xfId="3745"/>
    <cellStyle name="Nota 7 8 7" xfId="2924"/>
    <cellStyle name="Nota 7 8 7 2" xfId="5472"/>
    <cellStyle name="Nota 7 8 7 3" xfId="3889"/>
    <cellStyle name="Nota 7 8 8" xfId="5465"/>
    <cellStyle name="Nota 7 9" xfId="2925"/>
    <cellStyle name="Nota 7 9 10" xfId="2926"/>
    <cellStyle name="Nota 7 9 10 2" xfId="2927"/>
    <cellStyle name="Nota 7 9 10 3" xfId="5473"/>
    <cellStyle name="Nota 7 9 11" xfId="2928"/>
    <cellStyle name="Nota 7 9 11 2" xfId="2929"/>
    <cellStyle name="Nota 7 9 11 3" xfId="5474"/>
    <cellStyle name="Nota 7 9 12" xfId="2930"/>
    <cellStyle name="Nota 7 9 12 2" xfId="2931"/>
    <cellStyle name="Nota 7 9 12 3" xfId="5475"/>
    <cellStyle name="Nota 7 9 13" xfId="2932"/>
    <cellStyle name="Nota 7 9 13 2" xfId="2933"/>
    <cellStyle name="Nota 7 9 13 3" xfId="5476"/>
    <cellStyle name="Nota 7 9 14" xfId="2934"/>
    <cellStyle name="Nota 7 9 14 2" xfId="2935"/>
    <cellStyle name="Nota 7 9 14 3" xfId="5477"/>
    <cellStyle name="Nota 7 9 15" xfId="2936"/>
    <cellStyle name="Nota 7 9 15 2" xfId="2937"/>
    <cellStyle name="Nota 7 9 15 2 2" xfId="2938"/>
    <cellStyle name="Nota 7 9 15 2 3" xfId="5479"/>
    <cellStyle name="Nota 7 9 15 3" xfId="2939"/>
    <cellStyle name="Nota 7 9 15 4" xfId="5478"/>
    <cellStyle name="Nota 7 9 16" xfId="2940"/>
    <cellStyle name="Nota 7 9 16 2" xfId="2941"/>
    <cellStyle name="Nota 7 9 16 3" xfId="5480"/>
    <cellStyle name="Nota 7 9 17" xfId="2942"/>
    <cellStyle name="Nota 7 9 17 2" xfId="5481"/>
    <cellStyle name="Nota 7 9 17 3" xfId="3747"/>
    <cellStyle name="Nota 7 9 18" xfId="3891"/>
    <cellStyle name="Nota 7 9 2" xfId="2943"/>
    <cellStyle name="Nota 7 9 2 2" xfId="2944"/>
    <cellStyle name="Nota 7 9 2 2 2" xfId="5483"/>
    <cellStyle name="Nota 7 9 2 2 3" xfId="4217"/>
    <cellStyle name="Nota 7 9 2 3" xfId="5482"/>
    <cellStyle name="Nota 7 9 3" xfId="2945"/>
    <cellStyle name="Nota 7 9 3 2" xfId="2946"/>
    <cellStyle name="Nota 7 9 3 3" xfId="5484"/>
    <cellStyle name="Nota 7 9 4" xfId="2947"/>
    <cellStyle name="Nota 7 9 4 2" xfId="2948"/>
    <cellStyle name="Nota 7 9 4 3" xfId="5485"/>
    <cellStyle name="Nota 7 9 5" xfId="2949"/>
    <cellStyle name="Nota 7 9 5 2" xfId="2950"/>
    <cellStyle name="Nota 7 9 5 3" xfId="5486"/>
    <cellStyle name="Nota 7 9 6" xfId="2951"/>
    <cellStyle name="Nota 7 9 6 2" xfId="2952"/>
    <cellStyle name="Nota 7 9 6 3" xfId="5487"/>
    <cellStyle name="Nota 7 9 7" xfId="2953"/>
    <cellStyle name="Nota 7 9 7 2" xfId="2954"/>
    <cellStyle name="Nota 7 9 7 3" xfId="5488"/>
    <cellStyle name="Nota 7 9 8" xfId="2955"/>
    <cellStyle name="Nota 7 9 8 2" xfId="2956"/>
    <cellStyle name="Nota 7 9 8 3" xfId="5489"/>
    <cellStyle name="Nota 7 9 9" xfId="2957"/>
    <cellStyle name="Nota 7 9 9 2" xfId="2958"/>
    <cellStyle name="Nota 7 9 9 3" xfId="5490"/>
    <cellStyle name="Nota 8" xfId="2959"/>
    <cellStyle name="Nota 8 10" xfId="2960"/>
    <cellStyle name="Nota 8 10 2" xfId="2961"/>
    <cellStyle name="Nota 8 10 2 2" xfId="5492"/>
    <cellStyle name="Nota 8 10 2 3" xfId="3749"/>
    <cellStyle name="Nota 8 10 3" xfId="3893"/>
    <cellStyle name="Nota 8 11" xfId="2962"/>
    <cellStyle name="Nota 8 11 2" xfId="2963"/>
    <cellStyle name="Nota 8 11 2 2" xfId="5493"/>
    <cellStyle name="Nota 8 11 2 3" xfId="3750"/>
    <cellStyle name="Nota 8 11 3" xfId="3894"/>
    <cellStyle name="Nota 8 12" xfId="2964"/>
    <cellStyle name="Nota 8 12 2" xfId="2965"/>
    <cellStyle name="Nota 8 12 2 2" xfId="5494"/>
    <cellStyle name="Nota 8 12 2 3" xfId="3751"/>
    <cellStyle name="Nota 8 12 3" xfId="3895"/>
    <cellStyle name="Nota 8 13" xfId="2966"/>
    <cellStyle name="Nota 8 13 2" xfId="2967"/>
    <cellStyle name="Nota 8 13 2 2" xfId="5495"/>
    <cellStyle name="Nota 8 13 2 3" xfId="3752"/>
    <cellStyle name="Nota 8 13 3" xfId="3896"/>
    <cellStyle name="Nota 8 14" xfId="2968"/>
    <cellStyle name="Nota 8 14 2" xfId="2969"/>
    <cellStyle name="Nota 8 14 2 2" xfId="5496"/>
    <cellStyle name="Nota 8 14 2 3" xfId="3753"/>
    <cellStyle name="Nota 8 14 3" xfId="3897"/>
    <cellStyle name="Nota 8 15" xfId="2970"/>
    <cellStyle name="Nota 8 15 2" xfId="2971"/>
    <cellStyle name="Nota 8 15 2 2" xfId="2972"/>
    <cellStyle name="Nota 8 15 2 2 2" xfId="5497"/>
    <cellStyle name="Nota 8 15 2 2 3" xfId="3755"/>
    <cellStyle name="Nota 8 15 2 3" xfId="3899"/>
    <cellStyle name="Nota 8 15 3" xfId="2973"/>
    <cellStyle name="Nota 8 15 3 2" xfId="2974"/>
    <cellStyle name="Nota 8 15 3 2 2" xfId="5499"/>
    <cellStyle name="Nota 8 15 3 2 3" xfId="4218"/>
    <cellStyle name="Nota 8 15 3 3" xfId="5498"/>
    <cellStyle name="Nota 8 15 4" xfId="2975"/>
    <cellStyle name="Nota 8 15 4 2" xfId="2976"/>
    <cellStyle name="Nota 8 15 4 3" xfId="5500"/>
    <cellStyle name="Nota 8 15 5" xfId="2977"/>
    <cellStyle name="Nota 8 15 5 2" xfId="5501"/>
    <cellStyle name="Nota 8 15 5 3" xfId="3754"/>
    <cellStyle name="Nota 8 15 6" xfId="3898"/>
    <cellStyle name="Nota 8 16" xfId="2978"/>
    <cellStyle name="Nota 8 16 2" xfId="2979"/>
    <cellStyle name="Nota 8 16 2 2" xfId="5503"/>
    <cellStyle name="Nota 8 16 2 3" xfId="4219"/>
    <cellStyle name="Nota 8 16 3" xfId="5502"/>
    <cellStyle name="Nota 8 17" xfId="2980"/>
    <cellStyle name="Nota 8 17 2" xfId="2981"/>
    <cellStyle name="Nota 8 17 3" xfId="5504"/>
    <cellStyle name="Nota 8 18" xfId="2982"/>
    <cellStyle name="Nota 8 18 2" xfId="2983"/>
    <cellStyle name="Nota 8 18 3" xfId="5505"/>
    <cellStyle name="Nota 8 19" xfId="2984"/>
    <cellStyle name="Nota 8 19 2" xfId="2985"/>
    <cellStyle name="Nota 8 19 3" xfId="5506"/>
    <cellStyle name="Nota 8 2" xfId="2986"/>
    <cellStyle name="Nota 8 2 10" xfId="2987"/>
    <cellStyle name="Nota 8 2 10 2" xfId="2988"/>
    <cellStyle name="Nota 8 2 10 3" xfId="5508"/>
    <cellStyle name="Nota 8 2 11" xfId="2989"/>
    <cellStyle name="Nota 8 2 11 2" xfId="2990"/>
    <cellStyle name="Nota 8 2 11 3" xfId="5509"/>
    <cellStyle name="Nota 8 2 12" xfId="2991"/>
    <cellStyle name="Nota 8 2 12 2" xfId="2992"/>
    <cellStyle name="Nota 8 2 12 3" xfId="5510"/>
    <cellStyle name="Nota 8 2 13" xfId="2993"/>
    <cellStyle name="Nota 8 2 13 2" xfId="2994"/>
    <cellStyle name="Nota 8 2 13 3" xfId="5511"/>
    <cellStyle name="Nota 8 2 14" xfId="2995"/>
    <cellStyle name="Nota 8 2 14 2" xfId="2996"/>
    <cellStyle name="Nota 8 2 14 3" xfId="5512"/>
    <cellStyle name="Nota 8 2 15" xfId="2997"/>
    <cellStyle name="Nota 8 2 15 2" xfId="2998"/>
    <cellStyle name="Nota 8 2 15 3" xfId="5513"/>
    <cellStyle name="Nota 8 2 16" xfId="2999"/>
    <cellStyle name="Nota 8 2 16 2" xfId="5514"/>
    <cellStyle name="Nota 8 2 16 3" xfId="3756"/>
    <cellStyle name="Nota 8 2 17" xfId="3000"/>
    <cellStyle name="Nota 8 2 17 2" xfId="5515"/>
    <cellStyle name="Nota 8 2 17 3" xfId="3900"/>
    <cellStyle name="Nota 8 2 18" xfId="5507"/>
    <cellStyle name="Nota 8 2 2" xfId="3001"/>
    <cellStyle name="Nota 8 2 2 2" xfId="3002"/>
    <cellStyle name="Nota 8 2 2 2 2" xfId="5517"/>
    <cellStyle name="Nota 8 2 2 2 3" xfId="4220"/>
    <cellStyle name="Nota 8 2 2 3" xfId="5516"/>
    <cellStyle name="Nota 8 2 3" xfId="3003"/>
    <cellStyle name="Nota 8 2 3 2" xfId="3004"/>
    <cellStyle name="Nota 8 2 3 3" xfId="5518"/>
    <cellStyle name="Nota 8 2 4" xfId="3005"/>
    <cellStyle name="Nota 8 2 4 2" xfId="3006"/>
    <cellStyle name="Nota 8 2 4 3" xfId="5519"/>
    <cellStyle name="Nota 8 2 5" xfId="3007"/>
    <cellStyle name="Nota 8 2 5 2" xfId="3008"/>
    <cellStyle name="Nota 8 2 5 3" xfId="5520"/>
    <cellStyle name="Nota 8 2 6" xfId="3009"/>
    <cellStyle name="Nota 8 2 6 2" xfId="3010"/>
    <cellStyle name="Nota 8 2 6 3" xfId="5521"/>
    <cellStyle name="Nota 8 2 7" xfId="3011"/>
    <cellStyle name="Nota 8 2 7 2" xfId="3012"/>
    <cellStyle name="Nota 8 2 7 3" xfId="5522"/>
    <cellStyle name="Nota 8 2 8" xfId="3013"/>
    <cellStyle name="Nota 8 2 8 2" xfId="3014"/>
    <cellStyle name="Nota 8 2 8 3" xfId="5523"/>
    <cellStyle name="Nota 8 2 9" xfId="3015"/>
    <cellStyle name="Nota 8 2 9 2" xfId="3016"/>
    <cellStyle name="Nota 8 2 9 3" xfId="5524"/>
    <cellStyle name="Nota 8 20" xfId="3017"/>
    <cellStyle name="Nota 8 20 2" xfId="3018"/>
    <cellStyle name="Nota 8 20 3" xfId="5525"/>
    <cellStyle name="Nota 8 21" xfId="3019"/>
    <cellStyle name="Nota 8 21 2" xfId="3020"/>
    <cellStyle name="Nota 8 21 3" xfId="5526"/>
    <cellStyle name="Nota 8 22" xfId="3021"/>
    <cellStyle name="Nota 8 22 2" xfId="3022"/>
    <cellStyle name="Nota 8 22 3" xfId="5527"/>
    <cellStyle name="Nota 8 23" xfId="3023"/>
    <cellStyle name="Nota 8 23 2" xfId="3024"/>
    <cellStyle name="Nota 8 23 3" xfId="5528"/>
    <cellStyle name="Nota 8 24" xfId="3025"/>
    <cellStyle name="Nota 8 24 2" xfId="5529"/>
    <cellStyle name="Nota 8 24 3" xfId="3748"/>
    <cellStyle name="Nota 8 25" xfId="3026"/>
    <cellStyle name="Nota 8 25 2" xfId="5530"/>
    <cellStyle name="Nota 8 25 3" xfId="3892"/>
    <cellStyle name="Nota 8 26" xfId="5491"/>
    <cellStyle name="Nota 8 3" xfId="3027"/>
    <cellStyle name="Nota 8 3 10" xfId="3028"/>
    <cellStyle name="Nota 8 3 10 2" xfId="3029"/>
    <cellStyle name="Nota 8 3 10 3" xfId="5532"/>
    <cellStyle name="Nota 8 3 11" xfId="3030"/>
    <cellStyle name="Nota 8 3 11 2" xfId="3031"/>
    <cellStyle name="Nota 8 3 11 3" xfId="5533"/>
    <cellStyle name="Nota 8 3 12" xfId="3032"/>
    <cellStyle name="Nota 8 3 12 2" xfId="3033"/>
    <cellStyle name="Nota 8 3 12 3" xfId="5534"/>
    <cellStyle name="Nota 8 3 13" xfId="3034"/>
    <cellStyle name="Nota 8 3 13 2" xfId="3035"/>
    <cellStyle name="Nota 8 3 13 3" xfId="5535"/>
    <cellStyle name="Nota 8 3 14" xfId="3036"/>
    <cellStyle name="Nota 8 3 14 2" xfId="3037"/>
    <cellStyle name="Nota 8 3 14 3" xfId="5536"/>
    <cellStyle name="Nota 8 3 15" xfId="3038"/>
    <cellStyle name="Nota 8 3 15 2" xfId="3039"/>
    <cellStyle name="Nota 8 3 15 3" xfId="5537"/>
    <cellStyle name="Nota 8 3 16" xfId="3040"/>
    <cellStyle name="Nota 8 3 16 2" xfId="5538"/>
    <cellStyle name="Nota 8 3 16 3" xfId="3757"/>
    <cellStyle name="Nota 8 3 17" xfId="3041"/>
    <cellStyle name="Nota 8 3 17 2" xfId="5539"/>
    <cellStyle name="Nota 8 3 17 3" xfId="3901"/>
    <cellStyle name="Nota 8 3 18" xfId="5531"/>
    <cellStyle name="Nota 8 3 2" xfId="3042"/>
    <cellStyle name="Nota 8 3 2 2" xfId="3043"/>
    <cellStyle name="Nota 8 3 2 2 2" xfId="5541"/>
    <cellStyle name="Nota 8 3 2 2 3" xfId="4221"/>
    <cellStyle name="Nota 8 3 2 3" xfId="5540"/>
    <cellStyle name="Nota 8 3 3" xfId="3044"/>
    <cellStyle name="Nota 8 3 3 2" xfId="3045"/>
    <cellStyle name="Nota 8 3 3 3" xfId="5542"/>
    <cellStyle name="Nota 8 3 4" xfId="3046"/>
    <cellStyle name="Nota 8 3 4 2" xfId="3047"/>
    <cellStyle name="Nota 8 3 4 3" xfId="5543"/>
    <cellStyle name="Nota 8 3 5" xfId="3048"/>
    <cellStyle name="Nota 8 3 5 2" xfId="3049"/>
    <cellStyle name="Nota 8 3 5 3" xfId="5544"/>
    <cellStyle name="Nota 8 3 6" xfId="3050"/>
    <cellStyle name="Nota 8 3 6 2" xfId="3051"/>
    <cellStyle name="Nota 8 3 6 3" xfId="5545"/>
    <cellStyle name="Nota 8 3 7" xfId="3052"/>
    <cellStyle name="Nota 8 3 7 2" xfId="3053"/>
    <cellStyle name="Nota 8 3 7 3" xfId="5546"/>
    <cellStyle name="Nota 8 3 8" xfId="3054"/>
    <cellStyle name="Nota 8 3 8 2" xfId="3055"/>
    <cellStyle name="Nota 8 3 8 3" xfId="5547"/>
    <cellStyle name="Nota 8 3 9" xfId="3056"/>
    <cellStyle name="Nota 8 3 9 2" xfId="3057"/>
    <cellStyle name="Nota 8 3 9 3" xfId="5548"/>
    <cellStyle name="Nota 8 4" xfId="3058"/>
    <cellStyle name="Nota 8 4 10" xfId="3059"/>
    <cellStyle name="Nota 8 4 10 2" xfId="3060"/>
    <cellStyle name="Nota 8 4 10 3" xfId="5550"/>
    <cellStyle name="Nota 8 4 11" xfId="3061"/>
    <cellStyle name="Nota 8 4 11 2" xfId="3062"/>
    <cellStyle name="Nota 8 4 11 3" xfId="5551"/>
    <cellStyle name="Nota 8 4 12" xfId="3063"/>
    <cellStyle name="Nota 8 4 12 2" xfId="3064"/>
    <cellStyle name="Nota 8 4 12 3" xfId="5552"/>
    <cellStyle name="Nota 8 4 13" xfId="3065"/>
    <cellStyle name="Nota 8 4 13 2" xfId="3066"/>
    <cellStyle name="Nota 8 4 13 3" xfId="5553"/>
    <cellStyle name="Nota 8 4 14" xfId="3067"/>
    <cellStyle name="Nota 8 4 14 2" xfId="3068"/>
    <cellStyle name="Nota 8 4 14 3" xfId="5554"/>
    <cellStyle name="Nota 8 4 15" xfId="3069"/>
    <cellStyle name="Nota 8 4 15 2" xfId="3070"/>
    <cellStyle name="Nota 8 4 15 3" xfId="5555"/>
    <cellStyle name="Nota 8 4 16" xfId="3071"/>
    <cellStyle name="Nota 8 4 16 2" xfId="5556"/>
    <cellStyle name="Nota 8 4 16 3" xfId="3758"/>
    <cellStyle name="Nota 8 4 17" xfId="3072"/>
    <cellStyle name="Nota 8 4 17 2" xfId="5557"/>
    <cellStyle name="Nota 8 4 17 3" xfId="3902"/>
    <cellStyle name="Nota 8 4 18" xfId="5549"/>
    <cellStyle name="Nota 8 4 2" xfId="3073"/>
    <cellStyle name="Nota 8 4 2 2" xfId="3074"/>
    <cellStyle name="Nota 8 4 2 2 2" xfId="5559"/>
    <cellStyle name="Nota 8 4 2 2 3" xfId="4222"/>
    <cellStyle name="Nota 8 4 2 3" xfId="5558"/>
    <cellStyle name="Nota 8 4 3" xfId="3075"/>
    <cellStyle name="Nota 8 4 3 2" xfId="3076"/>
    <cellStyle name="Nota 8 4 3 3" xfId="5560"/>
    <cellStyle name="Nota 8 4 4" xfId="3077"/>
    <cellStyle name="Nota 8 4 4 2" xfId="3078"/>
    <cellStyle name="Nota 8 4 4 3" xfId="5561"/>
    <cellStyle name="Nota 8 4 5" xfId="3079"/>
    <cellStyle name="Nota 8 4 5 2" xfId="3080"/>
    <cellStyle name="Nota 8 4 5 3" xfId="5562"/>
    <cellStyle name="Nota 8 4 6" xfId="3081"/>
    <cellStyle name="Nota 8 4 6 2" xfId="3082"/>
    <cellStyle name="Nota 8 4 6 3" xfId="5563"/>
    <cellStyle name="Nota 8 4 7" xfId="3083"/>
    <cellStyle name="Nota 8 4 7 2" xfId="3084"/>
    <cellStyle name="Nota 8 4 7 3" xfId="5564"/>
    <cellStyle name="Nota 8 4 8" xfId="3085"/>
    <cellStyle name="Nota 8 4 8 2" xfId="3086"/>
    <cellStyle name="Nota 8 4 8 3" xfId="5565"/>
    <cellStyle name="Nota 8 4 9" xfId="3087"/>
    <cellStyle name="Nota 8 4 9 2" xfId="3088"/>
    <cellStyle name="Nota 8 4 9 3" xfId="5566"/>
    <cellStyle name="Nota 8 5" xfId="3089"/>
    <cellStyle name="Nota 8 5 10" xfId="3090"/>
    <cellStyle name="Nota 8 5 10 2" xfId="3091"/>
    <cellStyle name="Nota 8 5 10 3" xfId="5568"/>
    <cellStyle name="Nota 8 5 11" xfId="3092"/>
    <cellStyle name="Nota 8 5 11 2" xfId="3093"/>
    <cellStyle name="Nota 8 5 11 3" xfId="5569"/>
    <cellStyle name="Nota 8 5 12" xfId="3094"/>
    <cellStyle name="Nota 8 5 12 2" xfId="3095"/>
    <cellStyle name="Nota 8 5 12 3" xfId="5570"/>
    <cellStyle name="Nota 8 5 13" xfId="3096"/>
    <cellStyle name="Nota 8 5 13 2" xfId="3097"/>
    <cellStyle name="Nota 8 5 13 3" xfId="5571"/>
    <cellStyle name="Nota 8 5 14" xfId="3098"/>
    <cellStyle name="Nota 8 5 14 2" xfId="3099"/>
    <cellStyle name="Nota 8 5 14 3" xfId="5572"/>
    <cellStyle name="Nota 8 5 15" xfId="3100"/>
    <cellStyle name="Nota 8 5 15 2" xfId="3101"/>
    <cellStyle name="Nota 8 5 15 3" xfId="5573"/>
    <cellStyle name="Nota 8 5 16" xfId="3102"/>
    <cellStyle name="Nota 8 5 16 2" xfId="5574"/>
    <cellStyle name="Nota 8 5 16 3" xfId="3759"/>
    <cellStyle name="Nota 8 5 17" xfId="3103"/>
    <cellStyle name="Nota 8 5 17 2" xfId="5575"/>
    <cellStyle name="Nota 8 5 17 3" xfId="3903"/>
    <cellStyle name="Nota 8 5 18" xfId="5567"/>
    <cellStyle name="Nota 8 5 2" xfId="3104"/>
    <cellStyle name="Nota 8 5 2 2" xfId="3105"/>
    <cellStyle name="Nota 8 5 2 2 2" xfId="5577"/>
    <cellStyle name="Nota 8 5 2 2 3" xfId="4223"/>
    <cellStyle name="Nota 8 5 2 3" xfId="5576"/>
    <cellStyle name="Nota 8 5 3" xfId="3106"/>
    <cellStyle name="Nota 8 5 3 2" xfId="3107"/>
    <cellStyle name="Nota 8 5 3 3" xfId="5578"/>
    <cellStyle name="Nota 8 5 4" xfId="3108"/>
    <cellStyle name="Nota 8 5 4 2" xfId="3109"/>
    <cellStyle name="Nota 8 5 4 3" xfId="5579"/>
    <cellStyle name="Nota 8 5 5" xfId="3110"/>
    <cellStyle name="Nota 8 5 5 2" xfId="3111"/>
    <cellStyle name="Nota 8 5 5 3" xfId="5580"/>
    <cellStyle name="Nota 8 5 6" xfId="3112"/>
    <cellStyle name="Nota 8 5 6 2" xfId="3113"/>
    <cellStyle name="Nota 8 5 6 3" xfId="5581"/>
    <cellStyle name="Nota 8 5 7" xfId="3114"/>
    <cellStyle name="Nota 8 5 7 2" xfId="3115"/>
    <cellStyle name="Nota 8 5 7 3" xfId="5582"/>
    <cellStyle name="Nota 8 5 8" xfId="3116"/>
    <cellStyle name="Nota 8 5 8 2" xfId="3117"/>
    <cellStyle name="Nota 8 5 8 3" xfId="5583"/>
    <cellStyle name="Nota 8 5 9" xfId="3118"/>
    <cellStyle name="Nota 8 5 9 2" xfId="3119"/>
    <cellStyle name="Nota 8 5 9 3" xfId="5584"/>
    <cellStyle name="Nota 8 6" xfId="3120"/>
    <cellStyle name="Nota 8 6 2" xfId="3121"/>
    <cellStyle name="Nota 8 6 2 2" xfId="3122"/>
    <cellStyle name="Nota 8 6 2 2 2" xfId="5586"/>
    <cellStyle name="Nota 8 6 2 2 3" xfId="3761"/>
    <cellStyle name="Nota 8 6 2 3" xfId="3905"/>
    <cellStyle name="Nota 8 6 3" xfId="3123"/>
    <cellStyle name="Nota 8 6 3 2" xfId="3124"/>
    <cellStyle name="Nota 8 6 3 2 2" xfId="5588"/>
    <cellStyle name="Nota 8 6 3 2 3" xfId="4224"/>
    <cellStyle name="Nota 8 6 3 3" xfId="5587"/>
    <cellStyle name="Nota 8 6 4" xfId="3125"/>
    <cellStyle name="Nota 8 6 4 2" xfId="3126"/>
    <cellStyle name="Nota 8 6 4 3" xfId="5589"/>
    <cellStyle name="Nota 8 6 5" xfId="3127"/>
    <cellStyle name="Nota 8 6 5 2" xfId="3128"/>
    <cellStyle name="Nota 8 6 5 3" xfId="5590"/>
    <cellStyle name="Nota 8 6 6" xfId="3129"/>
    <cellStyle name="Nota 8 6 6 2" xfId="5591"/>
    <cellStyle name="Nota 8 6 6 3" xfId="3760"/>
    <cellStyle name="Nota 8 6 7" xfId="3130"/>
    <cellStyle name="Nota 8 6 7 2" xfId="5592"/>
    <cellStyle name="Nota 8 6 7 3" xfId="3904"/>
    <cellStyle name="Nota 8 6 8" xfId="5585"/>
    <cellStyle name="Nota 8 7" xfId="3131"/>
    <cellStyle name="Nota 8 7 2" xfId="3132"/>
    <cellStyle name="Nota 8 7 2 2" xfId="3133"/>
    <cellStyle name="Nota 8 7 2 2 2" xfId="5594"/>
    <cellStyle name="Nota 8 7 2 2 3" xfId="3763"/>
    <cellStyle name="Nota 8 7 2 3" xfId="3907"/>
    <cellStyle name="Nota 8 7 3" xfId="3134"/>
    <cellStyle name="Nota 8 7 3 2" xfId="3135"/>
    <cellStyle name="Nota 8 7 3 2 2" xfId="5596"/>
    <cellStyle name="Nota 8 7 3 2 3" xfId="4225"/>
    <cellStyle name="Nota 8 7 3 3" xfId="5595"/>
    <cellStyle name="Nota 8 7 4" xfId="3136"/>
    <cellStyle name="Nota 8 7 4 2" xfId="3137"/>
    <cellStyle name="Nota 8 7 4 3" xfId="5597"/>
    <cellStyle name="Nota 8 7 5" xfId="3138"/>
    <cellStyle name="Nota 8 7 5 2" xfId="3139"/>
    <cellStyle name="Nota 8 7 5 3" xfId="5598"/>
    <cellStyle name="Nota 8 7 6" xfId="3140"/>
    <cellStyle name="Nota 8 7 6 2" xfId="5599"/>
    <cellStyle name="Nota 8 7 6 3" xfId="3762"/>
    <cellStyle name="Nota 8 7 7" xfId="3141"/>
    <cellStyle name="Nota 8 7 7 2" xfId="5600"/>
    <cellStyle name="Nota 8 7 7 3" xfId="3906"/>
    <cellStyle name="Nota 8 7 8" xfId="5593"/>
    <cellStyle name="Nota 8 8" xfId="3142"/>
    <cellStyle name="Nota 8 8 2" xfId="3143"/>
    <cellStyle name="Nota 8 8 2 2" xfId="3144"/>
    <cellStyle name="Nota 8 8 2 2 2" xfId="5602"/>
    <cellStyle name="Nota 8 8 2 2 3" xfId="3765"/>
    <cellStyle name="Nota 8 8 2 3" xfId="3909"/>
    <cellStyle name="Nota 8 8 3" xfId="3145"/>
    <cellStyle name="Nota 8 8 3 2" xfId="3146"/>
    <cellStyle name="Nota 8 8 3 2 2" xfId="5604"/>
    <cellStyle name="Nota 8 8 3 2 3" xfId="4226"/>
    <cellStyle name="Nota 8 8 3 3" xfId="5603"/>
    <cellStyle name="Nota 8 8 4" xfId="3147"/>
    <cellStyle name="Nota 8 8 4 2" xfId="3148"/>
    <cellStyle name="Nota 8 8 4 3" xfId="5605"/>
    <cellStyle name="Nota 8 8 5" xfId="3149"/>
    <cellStyle name="Nota 8 8 5 2" xfId="3150"/>
    <cellStyle name="Nota 8 8 5 3" xfId="5606"/>
    <cellStyle name="Nota 8 8 6" xfId="3151"/>
    <cellStyle name="Nota 8 8 6 2" xfId="5607"/>
    <cellStyle name="Nota 8 8 6 3" xfId="3764"/>
    <cellStyle name="Nota 8 8 7" xfId="3152"/>
    <cellStyle name="Nota 8 8 7 2" xfId="5608"/>
    <cellStyle name="Nota 8 8 7 3" xfId="3908"/>
    <cellStyle name="Nota 8 8 8" xfId="5601"/>
    <cellStyle name="Nota 8 9" xfId="3153"/>
    <cellStyle name="Nota 8 9 10" xfId="3154"/>
    <cellStyle name="Nota 8 9 10 2" xfId="3155"/>
    <cellStyle name="Nota 8 9 10 3" xfId="5609"/>
    <cellStyle name="Nota 8 9 11" xfId="3156"/>
    <cellStyle name="Nota 8 9 11 2" xfId="3157"/>
    <cellStyle name="Nota 8 9 11 3" xfId="5610"/>
    <cellStyle name="Nota 8 9 12" xfId="3158"/>
    <cellStyle name="Nota 8 9 12 2" xfId="3159"/>
    <cellStyle name="Nota 8 9 12 3" xfId="5611"/>
    <cellStyle name="Nota 8 9 13" xfId="3160"/>
    <cellStyle name="Nota 8 9 13 2" xfId="3161"/>
    <cellStyle name="Nota 8 9 13 3" xfId="5612"/>
    <cellStyle name="Nota 8 9 14" xfId="3162"/>
    <cellStyle name="Nota 8 9 14 2" xfId="3163"/>
    <cellStyle name="Nota 8 9 14 3" xfId="5613"/>
    <cellStyle name="Nota 8 9 15" xfId="3164"/>
    <cellStyle name="Nota 8 9 15 2" xfId="3165"/>
    <cellStyle name="Nota 8 9 15 2 2" xfId="3166"/>
    <cellStyle name="Nota 8 9 15 2 3" xfId="5615"/>
    <cellStyle name="Nota 8 9 15 3" xfId="3167"/>
    <cellStyle name="Nota 8 9 15 4" xfId="5614"/>
    <cellStyle name="Nota 8 9 16" xfId="3168"/>
    <cellStyle name="Nota 8 9 16 2" xfId="3169"/>
    <cellStyle name="Nota 8 9 16 3" xfId="5616"/>
    <cellStyle name="Nota 8 9 17" xfId="3170"/>
    <cellStyle name="Nota 8 9 17 2" xfId="5617"/>
    <cellStyle name="Nota 8 9 17 3" xfId="3766"/>
    <cellStyle name="Nota 8 9 18" xfId="3910"/>
    <cellStyle name="Nota 8 9 2" xfId="3171"/>
    <cellStyle name="Nota 8 9 2 2" xfId="3172"/>
    <cellStyle name="Nota 8 9 2 2 2" xfId="5619"/>
    <cellStyle name="Nota 8 9 2 2 3" xfId="4227"/>
    <cellStyle name="Nota 8 9 2 3" xfId="5618"/>
    <cellStyle name="Nota 8 9 3" xfId="3173"/>
    <cellStyle name="Nota 8 9 3 2" xfId="3174"/>
    <cellStyle name="Nota 8 9 3 3" xfId="5620"/>
    <cellStyle name="Nota 8 9 4" xfId="3175"/>
    <cellStyle name="Nota 8 9 4 2" xfId="3176"/>
    <cellStyle name="Nota 8 9 4 3" xfId="5621"/>
    <cellStyle name="Nota 8 9 5" xfId="3177"/>
    <cellStyle name="Nota 8 9 5 2" xfId="3178"/>
    <cellStyle name="Nota 8 9 5 3" xfId="5622"/>
    <cellStyle name="Nota 8 9 6" xfId="3179"/>
    <cellStyle name="Nota 8 9 6 2" xfId="3180"/>
    <cellStyle name="Nota 8 9 6 3" xfId="5623"/>
    <cellStyle name="Nota 8 9 7" xfId="3181"/>
    <cellStyle name="Nota 8 9 7 2" xfId="3182"/>
    <cellStyle name="Nota 8 9 7 3" xfId="5624"/>
    <cellStyle name="Nota 8 9 8" xfId="3183"/>
    <cellStyle name="Nota 8 9 8 2" xfId="3184"/>
    <cellStyle name="Nota 8 9 8 3" xfId="5625"/>
    <cellStyle name="Nota 8 9 9" xfId="3185"/>
    <cellStyle name="Nota 8 9 9 2" xfId="3186"/>
    <cellStyle name="Nota 8 9 9 3" xfId="5626"/>
    <cellStyle name="Nota 9" xfId="3187"/>
    <cellStyle name="Nota 9 10" xfId="3188"/>
    <cellStyle name="Nota 9 10 2" xfId="3189"/>
    <cellStyle name="Nota 9 10 2 2" xfId="5628"/>
    <cellStyle name="Nota 9 10 2 3" xfId="3768"/>
    <cellStyle name="Nota 9 10 3" xfId="3912"/>
    <cellStyle name="Nota 9 11" xfId="3190"/>
    <cellStyle name="Nota 9 11 2" xfId="3191"/>
    <cellStyle name="Nota 9 11 2 2" xfId="5629"/>
    <cellStyle name="Nota 9 11 2 3" xfId="3769"/>
    <cellStyle name="Nota 9 11 3" xfId="3913"/>
    <cellStyle name="Nota 9 12" xfId="3192"/>
    <cellStyle name="Nota 9 12 2" xfId="3193"/>
    <cellStyle name="Nota 9 12 2 2" xfId="5630"/>
    <cellStyle name="Nota 9 12 2 3" xfId="3770"/>
    <cellStyle name="Nota 9 12 3" xfId="3914"/>
    <cellStyle name="Nota 9 13" xfId="3194"/>
    <cellStyle name="Nota 9 13 2" xfId="3195"/>
    <cellStyle name="Nota 9 13 2 2" xfId="5631"/>
    <cellStyle name="Nota 9 13 2 3" xfId="3771"/>
    <cellStyle name="Nota 9 13 3" xfId="3915"/>
    <cellStyle name="Nota 9 14" xfId="3196"/>
    <cellStyle name="Nota 9 14 2" xfId="3197"/>
    <cellStyle name="Nota 9 14 2 2" xfId="5632"/>
    <cellStyle name="Nota 9 14 2 3" xfId="3772"/>
    <cellStyle name="Nota 9 14 3" xfId="3916"/>
    <cellStyle name="Nota 9 15" xfId="3198"/>
    <cellStyle name="Nota 9 15 2" xfId="3199"/>
    <cellStyle name="Nota 9 15 2 2" xfId="3200"/>
    <cellStyle name="Nota 9 15 2 2 2" xfId="5633"/>
    <cellStyle name="Nota 9 15 2 2 3" xfId="3774"/>
    <cellStyle name="Nota 9 15 2 3" xfId="3918"/>
    <cellStyle name="Nota 9 15 3" xfId="3201"/>
    <cellStyle name="Nota 9 15 3 2" xfId="3202"/>
    <cellStyle name="Nota 9 15 3 2 2" xfId="5635"/>
    <cellStyle name="Nota 9 15 3 2 3" xfId="4228"/>
    <cellStyle name="Nota 9 15 3 3" xfId="5634"/>
    <cellStyle name="Nota 9 15 4" xfId="3203"/>
    <cellStyle name="Nota 9 15 4 2" xfId="3204"/>
    <cellStyle name="Nota 9 15 4 3" xfId="5636"/>
    <cellStyle name="Nota 9 15 5" xfId="3205"/>
    <cellStyle name="Nota 9 15 5 2" xfId="5637"/>
    <cellStyle name="Nota 9 15 5 3" xfId="3773"/>
    <cellStyle name="Nota 9 15 6" xfId="3917"/>
    <cellStyle name="Nota 9 16" xfId="3206"/>
    <cellStyle name="Nota 9 16 2" xfId="3207"/>
    <cellStyle name="Nota 9 16 2 2" xfId="5639"/>
    <cellStyle name="Nota 9 16 2 3" xfId="4229"/>
    <cellStyle name="Nota 9 16 3" xfId="5638"/>
    <cellStyle name="Nota 9 17" xfId="3208"/>
    <cellStyle name="Nota 9 17 2" xfId="3209"/>
    <cellStyle name="Nota 9 17 3" xfId="5640"/>
    <cellStyle name="Nota 9 18" xfId="3210"/>
    <cellStyle name="Nota 9 18 2" xfId="3211"/>
    <cellStyle name="Nota 9 18 3" xfId="5641"/>
    <cellStyle name="Nota 9 19" xfId="3212"/>
    <cellStyle name="Nota 9 19 2" xfId="3213"/>
    <cellStyle name="Nota 9 19 3" xfId="5642"/>
    <cellStyle name="Nota 9 2" xfId="3214"/>
    <cellStyle name="Nota 9 2 10" xfId="3215"/>
    <cellStyle name="Nota 9 2 10 2" xfId="3216"/>
    <cellStyle name="Nota 9 2 10 3" xfId="5644"/>
    <cellStyle name="Nota 9 2 11" xfId="3217"/>
    <cellStyle name="Nota 9 2 11 2" xfId="3218"/>
    <cellStyle name="Nota 9 2 11 3" xfId="5645"/>
    <cellStyle name="Nota 9 2 12" xfId="3219"/>
    <cellStyle name="Nota 9 2 12 2" xfId="3220"/>
    <cellStyle name="Nota 9 2 12 3" xfId="5646"/>
    <cellStyle name="Nota 9 2 13" xfId="3221"/>
    <cellStyle name="Nota 9 2 13 2" xfId="3222"/>
    <cellStyle name="Nota 9 2 13 3" xfId="5647"/>
    <cellStyle name="Nota 9 2 14" xfId="3223"/>
    <cellStyle name="Nota 9 2 14 2" xfId="3224"/>
    <cellStyle name="Nota 9 2 14 3" xfId="5648"/>
    <cellStyle name="Nota 9 2 15" xfId="3225"/>
    <cellStyle name="Nota 9 2 15 2" xfId="3226"/>
    <cellStyle name="Nota 9 2 15 3" xfId="5649"/>
    <cellStyle name="Nota 9 2 16" xfId="3227"/>
    <cellStyle name="Nota 9 2 16 2" xfId="5650"/>
    <cellStyle name="Nota 9 2 16 3" xfId="3775"/>
    <cellStyle name="Nota 9 2 17" xfId="3228"/>
    <cellStyle name="Nota 9 2 17 2" xfId="5651"/>
    <cellStyle name="Nota 9 2 17 3" xfId="3919"/>
    <cellStyle name="Nota 9 2 18" xfId="5643"/>
    <cellStyle name="Nota 9 2 2" xfId="3229"/>
    <cellStyle name="Nota 9 2 2 2" xfId="3230"/>
    <cellStyle name="Nota 9 2 2 2 2" xfId="5653"/>
    <cellStyle name="Nota 9 2 2 2 3" xfId="4230"/>
    <cellStyle name="Nota 9 2 2 3" xfId="5652"/>
    <cellStyle name="Nota 9 2 3" xfId="3231"/>
    <cellStyle name="Nota 9 2 3 2" xfId="3232"/>
    <cellStyle name="Nota 9 2 3 3" xfId="5654"/>
    <cellStyle name="Nota 9 2 4" xfId="3233"/>
    <cellStyle name="Nota 9 2 4 2" xfId="3234"/>
    <cellStyle name="Nota 9 2 4 3" xfId="5655"/>
    <cellStyle name="Nota 9 2 5" xfId="3235"/>
    <cellStyle name="Nota 9 2 5 2" xfId="3236"/>
    <cellStyle name="Nota 9 2 5 3" xfId="5656"/>
    <cellStyle name="Nota 9 2 6" xfId="3237"/>
    <cellStyle name="Nota 9 2 6 2" xfId="3238"/>
    <cellStyle name="Nota 9 2 6 3" xfId="5657"/>
    <cellStyle name="Nota 9 2 7" xfId="3239"/>
    <cellStyle name="Nota 9 2 7 2" xfId="3240"/>
    <cellStyle name="Nota 9 2 7 3" xfId="5658"/>
    <cellStyle name="Nota 9 2 8" xfId="3241"/>
    <cellStyle name="Nota 9 2 8 2" xfId="3242"/>
    <cellStyle name="Nota 9 2 8 3" xfId="5659"/>
    <cellStyle name="Nota 9 2 9" xfId="3243"/>
    <cellStyle name="Nota 9 2 9 2" xfId="3244"/>
    <cellStyle name="Nota 9 2 9 3" xfId="5660"/>
    <cellStyle name="Nota 9 20" xfId="3245"/>
    <cellStyle name="Nota 9 20 2" xfId="3246"/>
    <cellStyle name="Nota 9 20 3" xfId="5661"/>
    <cellStyle name="Nota 9 21" xfId="3247"/>
    <cellStyle name="Nota 9 21 2" xfId="3248"/>
    <cellStyle name="Nota 9 21 3" xfId="5662"/>
    <cellStyle name="Nota 9 22" xfId="3249"/>
    <cellStyle name="Nota 9 22 2" xfId="3250"/>
    <cellStyle name="Nota 9 22 3" xfId="5663"/>
    <cellStyle name="Nota 9 23" xfId="3251"/>
    <cellStyle name="Nota 9 23 2" xfId="3252"/>
    <cellStyle name="Nota 9 23 3" xfId="5664"/>
    <cellStyle name="Nota 9 24" xfId="3253"/>
    <cellStyle name="Nota 9 24 2" xfId="5665"/>
    <cellStyle name="Nota 9 24 3" xfId="3767"/>
    <cellStyle name="Nota 9 25" xfId="3254"/>
    <cellStyle name="Nota 9 25 2" xfId="5666"/>
    <cellStyle name="Nota 9 25 3" xfId="3911"/>
    <cellStyle name="Nota 9 26" xfId="5627"/>
    <cellStyle name="Nota 9 3" xfId="3255"/>
    <cellStyle name="Nota 9 3 10" xfId="3256"/>
    <cellStyle name="Nota 9 3 10 2" xfId="3257"/>
    <cellStyle name="Nota 9 3 10 3" xfId="5668"/>
    <cellStyle name="Nota 9 3 11" xfId="3258"/>
    <cellStyle name="Nota 9 3 11 2" xfId="3259"/>
    <cellStyle name="Nota 9 3 11 3" xfId="5669"/>
    <cellStyle name="Nota 9 3 12" xfId="3260"/>
    <cellStyle name="Nota 9 3 12 2" xfId="3261"/>
    <cellStyle name="Nota 9 3 12 3" xfId="5670"/>
    <cellStyle name="Nota 9 3 13" xfId="3262"/>
    <cellStyle name="Nota 9 3 13 2" xfId="3263"/>
    <cellStyle name="Nota 9 3 13 3" xfId="5671"/>
    <cellStyle name="Nota 9 3 14" xfId="3264"/>
    <cellStyle name="Nota 9 3 14 2" xfId="3265"/>
    <cellStyle name="Nota 9 3 14 3" xfId="5672"/>
    <cellStyle name="Nota 9 3 15" xfId="3266"/>
    <cellStyle name="Nota 9 3 15 2" xfId="3267"/>
    <cellStyle name="Nota 9 3 15 3" xfId="5673"/>
    <cellStyle name="Nota 9 3 16" xfId="3268"/>
    <cellStyle name="Nota 9 3 16 2" xfId="5674"/>
    <cellStyle name="Nota 9 3 16 3" xfId="3776"/>
    <cellStyle name="Nota 9 3 17" xfId="3269"/>
    <cellStyle name="Nota 9 3 17 2" xfId="5675"/>
    <cellStyle name="Nota 9 3 17 3" xfId="3920"/>
    <cellStyle name="Nota 9 3 18" xfId="5667"/>
    <cellStyle name="Nota 9 3 2" xfId="3270"/>
    <cellStyle name="Nota 9 3 2 2" xfId="3271"/>
    <cellStyle name="Nota 9 3 2 2 2" xfId="5677"/>
    <cellStyle name="Nota 9 3 2 2 3" xfId="4231"/>
    <cellStyle name="Nota 9 3 2 3" xfId="5676"/>
    <cellStyle name="Nota 9 3 3" xfId="3272"/>
    <cellStyle name="Nota 9 3 3 2" xfId="3273"/>
    <cellStyle name="Nota 9 3 3 3" xfId="5678"/>
    <cellStyle name="Nota 9 3 4" xfId="3274"/>
    <cellStyle name="Nota 9 3 4 2" xfId="3275"/>
    <cellStyle name="Nota 9 3 4 3" xfId="5679"/>
    <cellStyle name="Nota 9 3 5" xfId="3276"/>
    <cellStyle name="Nota 9 3 5 2" xfId="3277"/>
    <cellStyle name="Nota 9 3 5 3" xfId="5680"/>
    <cellStyle name="Nota 9 3 6" xfId="3278"/>
    <cellStyle name="Nota 9 3 6 2" xfId="3279"/>
    <cellStyle name="Nota 9 3 6 3" xfId="5681"/>
    <cellStyle name="Nota 9 3 7" xfId="3280"/>
    <cellStyle name="Nota 9 3 7 2" xfId="3281"/>
    <cellStyle name="Nota 9 3 7 3" xfId="5682"/>
    <cellStyle name="Nota 9 3 8" xfId="3282"/>
    <cellStyle name="Nota 9 3 8 2" xfId="3283"/>
    <cellStyle name="Nota 9 3 8 3" xfId="5683"/>
    <cellStyle name="Nota 9 3 9" xfId="3284"/>
    <cellStyle name="Nota 9 3 9 2" xfId="3285"/>
    <cellStyle name="Nota 9 3 9 3" xfId="5684"/>
    <cellStyle name="Nota 9 4" xfId="3286"/>
    <cellStyle name="Nota 9 4 10" xfId="3287"/>
    <cellStyle name="Nota 9 4 10 2" xfId="3288"/>
    <cellStyle name="Nota 9 4 10 3" xfId="5686"/>
    <cellStyle name="Nota 9 4 11" xfId="3289"/>
    <cellStyle name="Nota 9 4 11 2" xfId="3290"/>
    <cellStyle name="Nota 9 4 11 3" xfId="5687"/>
    <cellStyle name="Nota 9 4 12" xfId="3291"/>
    <cellStyle name="Nota 9 4 12 2" xfId="3292"/>
    <cellStyle name="Nota 9 4 12 3" xfId="5688"/>
    <cellStyle name="Nota 9 4 13" xfId="3293"/>
    <cellStyle name="Nota 9 4 13 2" xfId="3294"/>
    <cellStyle name="Nota 9 4 13 3" xfId="5689"/>
    <cellStyle name="Nota 9 4 14" xfId="3295"/>
    <cellStyle name="Nota 9 4 14 2" xfId="3296"/>
    <cellStyle name="Nota 9 4 14 3" xfId="5690"/>
    <cellStyle name="Nota 9 4 15" xfId="3297"/>
    <cellStyle name="Nota 9 4 15 2" xfId="3298"/>
    <cellStyle name="Nota 9 4 15 3" xfId="5691"/>
    <cellStyle name="Nota 9 4 16" xfId="3299"/>
    <cellStyle name="Nota 9 4 16 2" xfId="5692"/>
    <cellStyle name="Nota 9 4 16 3" xfId="3777"/>
    <cellStyle name="Nota 9 4 17" xfId="3300"/>
    <cellStyle name="Nota 9 4 17 2" xfId="5693"/>
    <cellStyle name="Nota 9 4 17 3" xfId="3921"/>
    <cellStyle name="Nota 9 4 18" xfId="5685"/>
    <cellStyle name="Nota 9 4 2" xfId="3301"/>
    <cellStyle name="Nota 9 4 2 2" xfId="3302"/>
    <cellStyle name="Nota 9 4 2 2 2" xfId="5695"/>
    <cellStyle name="Nota 9 4 2 2 3" xfId="4232"/>
    <cellStyle name="Nota 9 4 2 3" xfId="5694"/>
    <cellStyle name="Nota 9 4 3" xfId="3303"/>
    <cellStyle name="Nota 9 4 3 2" xfId="3304"/>
    <cellStyle name="Nota 9 4 3 3" xfId="5696"/>
    <cellStyle name="Nota 9 4 4" xfId="3305"/>
    <cellStyle name="Nota 9 4 4 2" xfId="3306"/>
    <cellStyle name="Nota 9 4 4 3" xfId="5697"/>
    <cellStyle name="Nota 9 4 5" xfId="3307"/>
    <cellStyle name="Nota 9 4 5 2" xfId="3308"/>
    <cellStyle name="Nota 9 4 5 3" xfId="5698"/>
    <cellStyle name="Nota 9 4 6" xfId="3309"/>
    <cellStyle name="Nota 9 4 6 2" xfId="3310"/>
    <cellStyle name="Nota 9 4 6 3" xfId="5699"/>
    <cellStyle name="Nota 9 4 7" xfId="3311"/>
    <cellStyle name="Nota 9 4 7 2" xfId="3312"/>
    <cellStyle name="Nota 9 4 7 3" xfId="5700"/>
    <cellStyle name="Nota 9 4 8" xfId="3313"/>
    <cellStyle name="Nota 9 4 8 2" xfId="3314"/>
    <cellStyle name="Nota 9 4 8 3" xfId="5701"/>
    <cellStyle name="Nota 9 4 9" xfId="3315"/>
    <cellStyle name="Nota 9 4 9 2" xfId="3316"/>
    <cellStyle name="Nota 9 4 9 3" xfId="5702"/>
    <cellStyle name="Nota 9 5" xfId="3317"/>
    <cellStyle name="Nota 9 5 10" xfId="3318"/>
    <cellStyle name="Nota 9 5 10 2" xfId="3319"/>
    <cellStyle name="Nota 9 5 10 3" xfId="5704"/>
    <cellStyle name="Nota 9 5 11" xfId="3320"/>
    <cellStyle name="Nota 9 5 11 2" xfId="3321"/>
    <cellStyle name="Nota 9 5 11 3" xfId="5705"/>
    <cellStyle name="Nota 9 5 12" xfId="3322"/>
    <cellStyle name="Nota 9 5 12 2" xfId="3323"/>
    <cellStyle name="Nota 9 5 12 3" xfId="5706"/>
    <cellStyle name="Nota 9 5 13" xfId="3324"/>
    <cellStyle name="Nota 9 5 13 2" xfId="3325"/>
    <cellStyle name="Nota 9 5 13 3" xfId="5707"/>
    <cellStyle name="Nota 9 5 14" xfId="3326"/>
    <cellStyle name="Nota 9 5 14 2" xfId="3327"/>
    <cellStyle name="Nota 9 5 14 3" xfId="5708"/>
    <cellStyle name="Nota 9 5 15" xfId="3328"/>
    <cellStyle name="Nota 9 5 15 2" xfId="3329"/>
    <cellStyle name="Nota 9 5 15 3" xfId="5709"/>
    <cellStyle name="Nota 9 5 16" xfId="3330"/>
    <cellStyle name="Nota 9 5 16 2" xfId="5710"/>
    <cellStyle name="Nota 9 5 16 3" xfId="3778"/>
    <cellStyle name="Nota 9 5 17" xfId="3331"/>
    <cellStyle name="Nota 9 5 17 2" xfId="5711"/>
    <cellStyle name="Nota 9 5 17 3" xfId="3922"/>
    <cellStyle name="Nota 9 5 18" xfId="5703"/>
    <cellStyle name="Nota 9 5 2" xfId="3332"/>
    <cellStyle name="Nota 9 5 2 2" xfId="3333"/>
    <cellStyle name="Nota 9 5 2 2 2" xfId="5713"/>
    <cellStyle name="Nota 9 5 2 2 3" xfId="4233"/>
    <cellStyle name="Nota 9 5 2 3" xfId="5712"/>
    <cellStyle name="Nota 9 5 3" xfId="3334"/>
    <cellStyle name="Nota 9 5 3 2" xfId="3335"/>
    <cellStyle name="Nota 9 5 3 3" xfId="5714"/>
    <cellStyle name="Nota 9 5 4" xfId="3336"/>
    <cellStyle name="Nota 9 5 4 2" xfId="3337"/>
    <cellStyle name="Nota 9 5 4 3" xfId="5715"/>
    <cellStyle name="Nota 9 5 5" xfId="3338"/>
    <cellStyle name="Nota 9 5 5 2" xfId="3339"/>
    <cellStyle name="Nota 9 5 5 3" xfId="5716"/>
    <cellStyle name="Nota 9 5 6" xfId="3340"/>
    <cellStyle name="Nota 9 5 6 2" xfId="3341"/>
    <cellStyle name="Nota 9 5 6 3" xfId="5717"/>
    <cellStyle name="Nota 9 5 7" xfId="3342"/>
    <cellStyle name="Nota 9 5 7 2" xfId="3343"/>
    <cellStyle name="Nota 9 5 7 3" xfId="5718"/>
    <cellStyle name="Nota 9 5 8" xfId="3344"/>
    <cellStyle name="Nota 9 5 8 2" xfId="3345"/>
    <cellStyle name="Nota 9 5 8 3" xfId="5719"/>
    <cellStyle name="Nota 9 5 9" xfId="3346"/>
    <cellStyle name="Nota 9 5 9 2" xfId="3347"/>
    <cellStyle name="Nota 9 5 9 3" xfId="5720"/>
    <cellStyle name="Nota 9 6" xfId="3348"/>
    <cellStyle name="Nota 9 6 2" xfId="3349"/>
    <cellStyle name="Nota 9 6 2 2" xfId="3350"/>
    <cellStyle name="Nota 9 6 2 2 2" xfId="5722"/>
    <cellStyle name="Nota 9 6 2 2 3" xfId="3780"/>
    <cellStyle name="Nota 9 6 2 3" xfId="3924"/>
    <cellStyle name="Nota 9 6 3" xfId="3351"/>
    <cellStyle name="Nota 9 6 3 2" xfId="3352"/>
    <cellStyle name="Nota 9 6 3 2 2" xfId="5724"/>
    <cellStyle name="Nota 9 6 3 2 3" xfId="4234"/>
    <cellStyle name="Nota 9 6 3 3" xfId="5723"/>
    <cellStyle name="Nota 9 6 4" xfId="3353"/>
    <cellStyle name="Nota 9 6 4 2" xfId="3354"/>
    <cellStyle name="Nota 9 6 4 3" xfId="5725"/>
    <cellStyle name="Nota 9 6 5" xfId="3355"/>
    <cellStyle name="Nota 9 6 5 2" xfId="3356"/>
    <cellStyle name="Nota 9 6 5 3" xfId="5726"/>
    <cellStyle name="Nota 9 6 6" xfId="3357"/>
    <cellStyle name="Nota 9 6 6 2" xfId="5727"/>
    <cellStyle name="Nota 9 6 6 3" xfId="3779"/>
    <cellStyle name="Nota 9 6 7" xfId="3358"/>
    <cellStyle name="Nota 9 6 7 2" xfId="5728"/>
    <cellStyle name="Nota 9 6 7 3" xfId="3923"/>
    <cellStyle name="Nota 9 6 8" xfId="5721"/>
    <cellStyle name="Nota 9 7" xfId="3359"/>
    <cellStyle name="Nota 9 7 2" xfId="3360"/>
    <cellStyle name="Nota 9 7 2 2" xfId="3361"/>
    <cellStyle name="Nota 9 7 2 2 2" xfId="5730"/>
    <cellStyle name="Nota 9 7 2 2 3" xfId="3782"/>
    <cellStyle name="Nota 9 7 2 3" xfId="3926"/>
    <cellStyle name="Nota 9 7 3" xfId="3362"/>
    <cellStyle name="Nota 9 7 3 2" xfId="3363"/>
    <cellStyle name="Nota 9 7 3 2 2" xfId="5732"/>
    <cellStyle name="Nota 9 7 3 2 3" xfId="4235"/>
    <cellStyle name="Nota 9 7 3 3" xfId="5731"/>
    <cellStyle name="Nota 9 7 4" xfId="3364"/>
    <cellStyle name="Nota 9 7 4 2" xfId="3365"/>
    <cellStyle name="Nota 9 7 4 3" xfId="5733"/>
    <cellStyle name="Nota 9 7 5" xfId="3366"/>
    <cellStyle name="Nota 9 7 5 2" xfId="3367"/>
    <cellStyle name="Nota 9 7 5 3" xfId="5734"/>
    <cellStyle name="Nota 9 7 6" xfId="3368"/>
    <cellStyle name="Nota 9 7 6 2" xfId="5735"/>
    <cellStyle name="Nota 9 7 6 3" xfId="3781"/>
    <cellStyle name="Nota 9 7 7" xfId="3369"/>
    <cellStyle name="Nota 9 7 7 2" xfId="5736"/>
    <cellStyle name="Nota 9 7 7 3" xfId="3925"/>
    <cellStyle name="Nota 9 7 8" xfId="5729"/>
    <cellStyle name="Nota 9 8" xfId="3370"/>
    <cellStyle name="Nota 9 8 2" xfId="3371"/>
    <cellStyle name="Nota 9 8 2 2" xfId="3372"/>
    <cellStyle name="Nota 9 8 2 2 2" xfId="5738"/>
    <cellStyle name="Nota 9 8 2 2 3" xfId="3784"/>
    <cellStyle name="Nota 9 8 2 3" xfId="3928"/>
    <cellStyle name="Nota 9 8 3" xfId="3373"/>
    <cellStyle name="Nota 9 8 3 2" xfId="3374"/>
    <cellStyle name="Nota 9 8 3 2 2" xfId="5740"/>
    <cellStyle name="Nota 9 8 3 2 3" xfId="4236"/>
    <cellStyle name="Nota 9 8 3 3" xfId="5739"/>
    <cellStyle name="Nota 9 8 4" xfId="3375"/>
    <cellStyle name="Nota 9 8 4 2" xfId="3376"/>
    <cellStyle name="Nota 9 8 4 3" xfId="5741"/>
    <cellStyle name="Nota 9 8 5" xfId="3377"/>
    <cellStyle name="Nota 9 8 5 2" xfId="3378"/>
    <cellStyle name="Nota 9 8 5 3" xfId="5742"/>
    <cellStyle name="Nota 9 8 6" xfId="3379"/>
    <cellStyle name="Nota 9 8 6 2" xfId="5743"/>
    <cellStyle name="Nota 9 8 6 3" xfId="3783"/>
    <cellStyle name="Nota 9 8 7" xfId="3380"/>
    <cellStyle name="Nota 9 8 7 2" xfId="5744"/>
    <cellStyle name="Nota 9 8 7 3" xfId="3927"/>
    <cellStyle name="Nota 9 8 8" xfId="5737"/>
    <cellStyle name="Nota 9 9" xfId="3381"/>
    <cellStyle name="Nota 9 9 10" xfId="3382"/>
    <cellStyle name="Nota 9 9 10 2" xfId="3383"/>
    <cellStyle name="Nota 9 9 10 3" xfId="5745"/>
    <cellStyle name="Nota 9 9 11" xfId="3384"/>
    <cellStyle name="Nota 9 9 11 2" xfId="3385"/>
    <cellStyle name="Nota 9 9 11 3" xfId="5746"/>
    <cellStyle name="Nota 9 9 12" xfId="3386"/>
    <cellStyle name="Nota 9 9 12 2" xfId="3387"/>
    <cellStyle name="Nota 9 9 12 3" xfId="5747"/>
    <cellStyle name="Nota 9 9 13" xfId="3388"/>
    <cellStyle name="Nota 9 9 13 2" xfId="3389"/>
    <cellStyle name="Nota 9 9 13 3" xfId="5748"/>
    <cellStyle name="Nota 9 9 14" xfId="3390"/>
    <cellStyle name="Nota 9 9 14 2" xfId="3391"/>
    <cellStyle name="Nota 9 9 14 3" xfId="5749"/>
    <cellStyle name="Nota 9 9 15" xfId="3392"/>
    <cellStyle name="Nota 9 9 15 2" xfId="3393"/>
    <cellStyle name="Nota 9 9 15 2 2" xfId="3394"/>
    <cellStyle name="Nota 9 9 15 2 3" xfId="5751"/>
    <cellStyle name="Nota 9 9 15 3" xfId="3395"/>
    <cellStyle name="Nota 9 9 15 4" xfId="5750"/>
    <cellStyle name="Nota 9 9 16" xfId="3396"/>
    <cellStyle name="Nota 9 9 16 2" xfId="3397"/>
    <cellStyle name="Nota 9 9 16 3" xfId="5752"/>
    <cellStyle name="Nota 9 9 17" xfId="3398"/>
    <cellStyle name="Nota 9 9 17 2" xfId="5753"/>
    <cellStyle name="Nota 9 9 17 3" xfId="3785"/>
    <cellStyle name="Nota 9 9 18" xfId="3929"/>
    <cellStyle name="Nota 9 9 2" xfId="3399"/>
    <cellStyle name="Nota 9 9 2 2" xfId="3400"/>
    <cellStyle name="Nota 9 9 2 2 2" xfId="5755"/>
    <cellStyle name="Nota 9 9 2 2 3" xfId="4237"/>
    <cellStyle name="Nota 9 9 2 3" xfId="5754"/>
    <cellStyle name="Nota 9 9 3" xfId="3401"/>
    <cellStyle name="Nota 9 9 3 2" xfId="3402"/>
    <cellStyle name="Nota 9 9 3 3" xfId="5756"/>
    <cellStyle name="Nota 9 9 4" xfId="3403"/>
    <cellStyle name="Nota 9 9 4 2" xfId="3404"/>
    <cellStyle name="Nota 9 9 4 3" xfId="5757"/>
    <cellStyle name="Nota 9 9 5" xfId="3405"/>
    <cellStyle name="Nota 9 9 5 2" xfId="3406"/>
    <cellStyle name="Nota 9 9 5 3" xfId="5758"/>
    <cellStyle name="Nota 9 9 6" xfId="3407"/>
    <cellStyle name="Nota 9 9 6 2" xfId="3408"/>
    <cellStyle name="Nota 9 9 6 3" xfId="5759"/>
    <cellStyle name="Nota 9 9 7" xfId="3409"/>
    <cellStyle name="Nota 9 9 7 2" xfId="3410"/>
    <cellStyle name="Nota 9 9 7 3" xfId="5760"/>
    <cellStyle name="Nota 9 9 8" xfId="3411"/>
    <cellStyle name="Nota 9 9 8 2" xfId="3412"/>
    <cellStyle name="Nota 9 9 8 3" xfId="5761"/>
    <cellStyle name="Nota 9 9 9" xfId="3413"/>
    <cellStyle name="Nota 9 9 9 2" xfId="3414"/>
    <cellStyle name="Nota 9 9 9 3" xfId="5762"/>
    <cellStyle name="Note" xfId="3415"/>
    <cellStyle name="Output" xfId="3547" builtinId="21" customBuiltin="1"/>
    <cellStyle name="Output 2" xfId="3416"/>
    <cellStyle name="Output 2 2" xfId="3417"/>
    <cellStyle name="Output 2 2 2" xfId="3418"/>
    <cellStyle name="Output 2 2 3" xfId="5764"/>
    <cellStyle name="Output 2 3" xfId="3419"/>
    <cellStyle name="Output 2 3 2" xfId="5765"/>
    <cellStyle name="Output 2 3 3" xfId="4016"/>
    <cellStyle name="Output 2 4" xfId="5763"/>
    <cellStyle name="Output 3" xfId="3420"/>
    <cellStyle name="Output 3 2" xfId="3421"/>
    <cellStyle name="Output 3 3" xfId="5766"/>
    <cellStyle name="Output 4" xfId="3422"/>
    <cellStyle name="Percentuale" xfId="3534" builtinId="5"/>
    <cellStyle name="Percentuale 2" xfId="3423"/>
    <cellStyle name="Percentuale 2 2" xfId="3424"/>
    <cellStyle name="Percentuale 2 2 2" xfId="5768"/>
    <cellStyle name="Percentuale 2 2 3" xfId="4017"/>
    <cellStyle name="Percentuale 2 3" xfId="3425"/>
    <cellStyle name="Percentuale 2 4" xfId="5767"/>
    <cellStyle name="Percentuale 3" xfId="3426"/>
    <cellStyle name="Percentuale 3 2" xfId="3427"/>
    <cellStyle name="Percentuale 3 3" xfId="3428"/>
    <cellStyle name="Percentuale 3 4" xfId="5769"/>
    <cellStyle name="Percentuale 4" xfId="5807"/>
    <cellStyle name="SAPBEXaggData" xfId="3429"/>
    <cellStyle name="SAPBEXaggDataEmph" xfId="3430"/>
    <cellStyle name="SAPBEXaggItem" xfId="3431"/>
    <cellStyle name="SAPBEXaggItemX" xfId="3432"/>
    <cellStyle name="SAPBEXchaText" xfId="3433"/>
    <cellStyle name="SAPBEXexcBad7" xfId="3434"/>
    <cellStyle name="SAPBEXexcBad8" xfId="3435"/>
    <cellStyle name="SAPBEXexcBad9" xfId="3436"/>
    <cellStyle name="SAPBEXexcCritical4" xfId="3437"/>
    <cellStyle name="SAPBEXexcCritical5" xfId="3438"/>
    <cellStyle name="SAPBEXexcCritical6" xfId="3439"/>
    <cellStyle name="SAPBEXexcGood1" xfId="3440"/>
    <cellStyle name="SAPBEXexcGood2" xfId="3441"/>
    <cellStyle name="SAPBEXexcGood3" xfId="3442"/>
    <cellStyle name="SAPBEXfilterDrill" xfId="3443"/>
    <cellStyle name="SAPBEXfilterItem" xfId="3444"/>
    <cellStyle name="SAPBEXfilterText" xfId="3445"/>
    <cellStyle name="SAPBEXformats" xfId="3446"/>
    <cellStyle name="SAPBEXheaderItem" xfId="3447"/>
    <cellStyle name="SAPBEXheaderText" xfId="3448"/>
    <cellStyle name="SAPBEXHLevel0" xfId="3449"/>
    <cellStyle name="SAPBEXHLevel0X" xfId="3450"/>
    <cellStyle name="SAPBEXHLevel1" xfId="3451"/>
    <cellStyle name="SAPBEXHLevel1X" xfId="3452"/>
    <cellStyle name="SAPBEXHLevel2" xfId="3453"/>
    <cellStyle name="SAPBEXHLevel2X" xfId="3454"/>
    <cellStyle name="SAPBEXHLevel3" xfId="3455"/>
    <cellStyle name="SAPBEXHLevel3X" xfId="3456"/>
    <cellStyle name="SAPBEXresData" xfId="3457"/>
    <cellStyle name="SAPBEXresDataEmph" xfId="3458"/>
    <cellStyle name="SAPBEXresItem" xfId="3459"/>
    <cellStyle name="SAPBEXresItemX" xfId="3460"/>
    <cellStyle name="SAPBEXstdData" xfId="3461"/>
    <cellStyle name="SAPBEXstdDataEmph" xfId="3462"/>
    <cellStyle name="SAPBEXstdItem" xfId="3463"/>
    <cellStyle name="SAPBEXstdItemX" xfId="3464"/>
    <cellStyle name="SAPBEXtitle" xfId="3465"/>
    <cellStyle name="SAPBEXundefined" xfId="3466"/>
    <cellStyle name="Testo avviso" xfId="3551" builtinId="11" customBuiltin="1"/>
    <cellStyle name="Testo avviso 2" xfId="3467"/>
    <cellStyle name="Testo avviso 2 2" xfId="3468"/>
    <cellStyle name="Testo avviso 2 2 2" xfId="5770"/>
    <cellStyle name="Testo avviso 2 2 3" xfId="4018"/>
    <cellStyle name="Testo avviso 3" xfId="3469"/>
    <cellStyle name="Testo descrittivo" xfId="3552" builtinId="53" customBuiltin="1"/>
    <cellStyle name="Testo descrittivo 2" xfId="3470"/>
    <cellStyle name="Testo descrittivo 2 2" xfId="3471"/>
    <cellStyle name="Testo descrittivo 2 2 2" xfId="5771"/>
    <cellStyle name="Testo descrittivo 2 2 3" xfId="4019"/>
    <cellStyle name="Testo descrittivo 3" xfId="3472"/>
    <cellStyle name="Title" xfId="3473"/>
    <cellStyle name="Titolo" xfId="3538" builtinId="15" customBuiltin="1"/>
    <cellStyle name="Titolo 1" xfId="3539" builtinId="16" customBuiltin="1"/>
    <cellStyle name="Titolo 1 2" xfId="3474"/>
    <cellStyle name="Titolo 1 2 2" xfId="3475"/>
    <cellStyle name="Titolo 1 2 2 2" xfId="3476"/>
    <cellStyle name="Titolo 1 2 2 3" xfId="5773"/>
    <cellStyle name="Titolo 1 2 3" xfId="3477"/>
    <cellStyle name="Titolo 1 2 3 2" xfId="5774"/>
    <cellStyle name="Titolo 1 2 3 3" xfId="4020"/>
    <cellStyle name="Titolo 1 2 4" xfId="5772"/>
    <cellStyle name="Titolo 1 3" xfId="3478"/>
    <cellStyle name="Titolo 1 3 2" xfId="3479"/>
    <cellStyle name="Titolo 1 3 3" xfId="5775"/>
    <cellStyle name="Titolo 1 4" xfId="3480"/>
    <cellStyle name="Titolo 2" xfId="3540" builtinId="17" customBuiltin="1"/>
    <cellStyle name="Titolo 2 2" xfId="3481"/>
    <cellStyle name="Titolo 2 2 2" xfId="3482"/>
    <cellStyle name="Titolo 2 2 2 2" xfId="3483"/>
    <cellStyle name="Titolo 2 2 2 3" xfId="5777"/>
    <cellStyle name="Titolo 2 2 3" xfId="3484"/>
    <cellStyle name="Titolo 2 2 3 2" xfId="5778"/>
    <cellStyle name="Titolo 2 2 3 3" xfId="4021"/>
    <cellStyle name="Titolo 2 2 4" xfId="5776"/>
    <cellStyle name="Titolo 2 3" xfId="3485"/>
    <cellStyle name="Titolo 2 3 2" xfId="3486"/>
    <cellStyle name="Titolo 2 3 3" xfId="5779"/>
    <cellStyle name="Titolo 2 4" xfId="3487"/>
    <cellStyle name="Titolo 3" xfId="3541" builtinId="18" customBuiltin="1"/>
    <cellStyle name="Titolo 3 2" xfId="3488"/>
    <cellStyle name="Titolo 3 2 2" xfId="3489"/>
    <cellStyle name="Titolo 3 2 2 2" xfId="3490"/>
    <cellStyle name="Titolo 3 2 2 3" xfId="5781"/>
    <cellStyle name="Titolo 3 2 3" xfId="3491"/>
    <cellStyle name="Titolo 3 2 3 2" xfId="5782"/>
    <cellStyle name="Titolo 3 2 3 3" xfId="4022"/>
    <cellStyle name="Titolo 3 2 4" xfId="5780"/>
    <cellStyle name="Titolo 3 3" xfId="3492"/>
    <cellStyle name="Titolo 3 3 2" xfId="3493"/>
    <cellStyle name="Titolo 3 3 3" xfId="5783"/>
    <cellStyle name="Titolo 3 4" xfId="3494"/>
    <cellStyle name="Titolo 4" xfId="3542" builtinId="19" customBuiltin="1"/>
    <cellStyle name="Titolo 4 2" xfId="3495"/>
    <cellStyle name="Titolo 4 2 2" xfId="3496"/>
    <cellStyle name="Titolo 4 2 2 2" xfId="3497"/>
    <cellStyle name="Titolo 4 2 2 3" xfId="5785"/>
    <cellStyle name="Titolo 4 2 3" xfId="3498"/>
    <cellStyle name="Titolo 4 2 3 2" xfId="5786"/>
    <cellStyle name="Titolo 4 2 3 3" xfId="4023"/>
    <cellStyle name="Titolo 4 2 4" xfId="5784"/>
    <cellStyle name="Titolo 4 3" xfId="3499"/>
    <cellStyle name="Titolo 4 3 2" xfId="3500"/>
    <cellStyle name="Titolo 4 3 3" xfId="5787"/>
    <cellStyle name="Titolo 4 4" xfId="3501"/>
    <cellStyle name="Titolo 5" xfId="3502"/>
    <cellStyle name="Titolo 5 2" xfId="3503"/>
    <cellStyle name="Titolo 5 2 2" xfId="3504"/>
    <cellStyle name="Titolo 5 2 3" xfId="5789"/>
    <cellStyle name="Titolo 5 3" xfId="3505"/>
    <cellStyle name="Titolo 5 3 2" xfId="5790"/>
    <cellStyle name="Titolo 5 3 3" xfId="4024"/>
    <cellStyle name="Titolo 5 4" xfId="5788"/>
    <cellStyle name="Titolo 6" xfId="3506"/>
    <cellStyle name="Titolo 6 2" xfId="3507"/>
    <cellStyle name="Titolo 6 3" xfId="5791"/>
    <cellStyle name="Titolo 7" xfId="3508"/>
    <cellStyle name="Total" xfId="3509"/>
    <cellStyle name="Totale" xfId="3553" builtinId="25" customBuiltin="1"/>
    <cellStyle name="Totale 2" xfId="3510"/>
    <cellStyle name="Totale 2 2" xfId="3511"/>
    <cellStyle name="Totale 2 2 2" xfId="3512"/>
    <cellStyle name="Totale 2 2 3" xfId="5793"/>
    <cellStyle name="Totale 2 3" xfId="3513"/>
    <cellStyle name="Totale 2 3 2" xfId="5794"/>
    <cellStyle name="Totale 2 3 3" xfId="4025"/>
    <cellStyle name="Totale 2 4" xfId="5792"/>
    <cellStyle name="Totale 3" xfId="3514"/>
    <cellStyle name="Totale 3 2" xfId="3515"/>
    <cellStyle name="Totale 3 3" xfId="5795"/>
    <cellStyle name="Totale 4" xfId="3516"/>
    <cellStyle name="Valore non valido" xfId="3544" builtinId="27" customBuiltin="1"/>
    <cellStyle name="Valore non valido 2" xfId="3517"/>
    <cellStyle name="Valore non valido 2 2" xfId="3518"/>
    <cellStyle name="Valore non valido 2 2 2" xfId="5797"/>
    <cellStyle name="Valore non valido 2 2 3" xfId="4026"/>
    <cellStyle name="Valore non valido 2 3" xfId="5796"/>
    <cellStyle name="Valore non valido 3" xfId="3519"/>
    <cellStyle name="Valore valido" xfId="3543" builtinId="26" customBuiltin="1"/>
    <cellStyle name="Valore valido 2" xfId="3520"/>
    <cellStyle name="Valore valido 2 2" xfId="3521"/>
    <cellStyle name="Valore valido 2 2 2" xfId="5799"/>
    <cellStyle name="Valore valido 2 2 3" xfId="4027"/>
    <cellStyle name="Valore valido 2 3" xfId="5798"/>
    <cellStyle name="Valore valido 3" xfId="3522"/>
    <cellStyle name="Valuta 2" xfId="3523"/>
    <cellStyle name="Valuta 2 2" xfId="3524"/>
    <cellStyle name="Valuta 2 2 2" xfId="5801"/>
    <cellStyle name="Valuta 2 2 3" xfId="4028"/>
    <cellStyle name="Valuta 2 3" xfId="3525"/>
    <cellStyle name="Valuta 2 4" xfId="5800"/>
    <cellStyle name="Valuta 3" xfId="3526"/>
    <cellStyle name="Valuta 3 2" xfId="3527"/>
    <cellStyle name="Valuta 3 3" xfId="5802"/>
    <cellStyle name="Warning Text" xfId="35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3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8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% Raccolta Differenziata - ultimo triennio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DATI_semestre!$A$10:$B$10</c:f>
              <c:strCache>
                <c:ptCount val="2"/>
                <c:pt idx="0">
                  <c:v>FAEDO</c:v>
                </c:pt>
                <c:pt idx="1">
                  <c:v>2017</c:v>
                </c:pt>
              </c:strCache>
            </c:strRef>
          </c:tx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DATI_semestre!$AR$10:$AS$10</c:f>
              <c:numCache>
                <c:formatCode>0.00%</c:formatCode>
                <c:ptCount val="2"/>
                <c:pt idx="0">
                  <c:v>0.84269346836478953</c:v>
                </c:pt>
                <c:pt idx="1">
                  <c:v>0.84269346836478953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2-45C1-B30E-250273CF764C}"/>
            </c:ext>
          </c:extLst>
        </c:ser>
        <c:ser>
          <c:idx val="1"/>
          <c:order val="1"/>
          <c:tx>
            <c:strRef>
              <c:f>DATI_semestre!$A$11:$B$11</c:f>
              <c:strCache>
                <c:ptCount val="2"/>
                <c:pt idx="0">
                  <c:v>FAEDO</c:v>
                </c:pt>
                <c:pt idx="1">
                  <c:v>2018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DATI_semestre!$AR$11:$AS$11</c:f>
              <c:numCache>
                <c:formatCode>0.00%</c:formatCode>
                <c:ptCount val="2"/>
                <c:pt idx="0">
                  <c:v>0.86641436071527256</c:v>
                </c:pt>
                <c:pt idx="1">
                  <c:v>0.86641436071527256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B2-45C1-B30E-250273CF764C}"/>
            </c:ext>
          </c:extLst>
        </c:ser>
        <c:ser>
          <c:idx val="5"/>
          <c:order val="2"/>
          <c:tx>
            <c:strRef>
              <c:f>DATI_semestre!$A$12:$B$12</c:f>
              <c:strCache>
                <c:ptCount val="2"/>
                <c:pt idx="0">
                  <c:v>FAEDO</c:v>
                </c:pt>
                <c:pt idx="1">
                  <c:v>2019</c:v>
                </c:pt>
              </c:strCache>
            </c:strRef>
          </c:tx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DATI_semestre!$AR$12:$AS$12</c:f>
              <c:numCache>
                <c:formatCode>0.00%</c:formatCode>
                <c:ptCount val="2"/>
                <c:pt idx="0">
                  <c:v>0.86483948173656622</c:v>
                </c:pt>
                <c:pt idx="1">
                  <c:v>0.86483948173656622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B2-45C1-B30E-250273CF7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82832"/>
        <c:axId val="193783224"/>
      </c:barChart>
      <c:catAx>
        <c:axId val="1937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783224"/>
        <c:crosses val="autoZero"/>
        <c:auto val="1"/>
        <c:lblAlgn val="ctr"/>
        <c:lblOffset val="100"/>
        <c:noMultiLvlLbl val="0"/>
      </c:catAx>
      <c:valAx>
        <c:axId val="193783224"/>
        <c:scaling>
          <c:orientation val="minMax"/>
          <c:max val="1"/>
          <c:min val="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it-IT" sz="1100"/>
                  <a:t>%</a:t>
                </a:r>
              </a:p>
            </c:rich>
          </c:tx>
          <c:layout>
            <c:manualLayout>
              <c:xMode val="edge"/>
              <c:yMode val="edge"/>
              <c:x val="8.4654196102295826E-2"/>
              <c:y val="0.46990274662864834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937828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it-IT"/>
          </a:p>
        </c:txPr>
      </c:dTable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% Raccolta Differenziata - ultimo triennio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DATI_semestre!$A$10:$B$10</c:f>
              <c:strCache>
                <c:ptCount val="2"/>
                <c:pt idx="0">
                  <c:v>FAEDO</c:v>
                </c:pt>
                <c:pt idx="1">
                  <c:v>2017</c:v>
                </c:pt>
              </c:strCache>
            </c:strRef>
          </c:tx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DATI_semestre!$AR$10:$AS$10</c:f>
              <c:numCache>
                <c:formatCode>0.00%</c:formatCode>
                <c:ptCount val="2"/>
                <c:pt idx="0">
                  <c:v>0.84269346836478953</c:v>
                </c:pt>
                <c:pt idx="1">
                  <c:v>0.84269346836478953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1-4C43-9073-AEF03461D95E}"/>
            </c:ext>
          </c:extLst>
        </c:ser>
        <c:ser>
          <c:idx val="1"/>
          <c:order val="1"/>
          <c:tx>
            <c:strRef>
              <c:f>DATI_semestre!$A$11:$B$11</c:f>
              <c:strCache>
                <c:ptCount val="2"/>
                <c:pt idx="0">
                  <c:v>FAEDO</c:v>
                </c:pt>
                <c:pt idx="1">
                  <c:v>2018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DATI_semestre!$AR$11:$AS$11</c:f>
              <c:numCache>
                <c:formatCode>0.00%</c:formatCode>
                <c:ptCount val="2"/>
                <c:pt idx="0">
                  <c:v>0.86641436071527256</c:v>
                </c:pt>
                <c:pt idx="1">
                  <c:v>0.86641436071527256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01-4C43-9073-AEF03461D95E}"/>
            </c:ext>
          </c:extLst>
        </c:ser>
        <c:ser>
          <c:idx val="5"/>
          <c:order val="2"/>
          <c:tx>
            <c:strRef>
              <c:f>DATI_semestre!$A$12:$B$12</c:f>
              <c:strCache>
                <c:ptCount val="2"/>
                <c:pt idx="0">
                  <c:v>FAEDO</c:v>
                </c:pt>
                <c:pt idx="1">
                  <c:v>2019</c:v>
                </c:pt>
              </c:strCache>
            </c:strRef>
          </c:tx>
          <c:invertIfNegative val="0"/>
          <c:cat>
            <c:strRef>
              <c:f>DATI_semestre!$AR$2:$AS$2</c:f>
              <c:strCache>
                <c:ptCount val="2"/>
                <c:pt idx="0">
                  <c:v>%RD (con spazzamento)</c:v>
                </c:pt>
                <c:pt idx="1">
                  <c:v>%RD (senza spazzamento)</c:v>
                </c:pt>
              </c:strCache>
            </c:strRef>
          </c:cat>
          <c:val>
            <c:numRef>
              <c:f>DATI_semestre!$AR$12:$AS$12</c:f>
              <c:numCache>
                <c:formatCode>0.00%</c:formatCode>
                <c:ptCount val="2"/>
                <c:pt idx="0">
                  <c:v>0.86483948173656622</c:v>
                </c:pt>
                <c:pt idx="1">
                  <c:v>0.86483948173656622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01-4C43-9073-AEF03461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6080"/>
        <c:axId val="261576472"/>
      </c:barChart>
      <c:catAx>
        <c:axId val="2615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576472"/>
        <c:crosses val="autoZero"/>
        <c:auto val="1"/>
        <c:lblAlgn val="ctr"/>
        <c:lblOffset val="100"/>
        <c:noMultiLvlLbl val="0"/>
      </c:catAx>
      <c:valAx>
        <c:axId val="261576472"/>
        <c:scaling>
          <c:orientation val="minMax"/>
          <c:max val="0.9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it-IT" sz="1100"/>
                  <a:t>%</a:t>
                </a:r>
              </a:p>
            </c:rich>
          </c:tx>
          <c:layout>
            <c:manualLayout>
              <c:xMode val="edge"/>
              <c:yMode val="edge"/>
              <c:x val="8.4654196102295895E-2"/>
              <c:y val="0.46990274662864845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2615760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it-IT"/>
          </a:p>
        </c:txPr>
      </c:dTable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Totale rifiuti prodotti (tonnellate)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DATI_semestre!$AO$10:$AQ$10</c:f>
              <c:numCache>
                <c:formatCode>#,##0</c:formatCode>
                <c:ptCount val="3"/>
                <c:pt idx="0">
                  <c:v>195.51</c:v>
                </c:pt>
                <c:pt idx="1">
                  <c:v>30.755000000000003</c:v>
                </c:pt>
                <c:pt idx="2">
                  <c:v>164.755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11-4401-967D-826581EACE5D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DATI_semestre!$AO$11:$AQ$11</c:f>
              <c:numCache>
                <c:formatCode>#,##0</c:formatCode>
                <c:ptCount val="3"/>
                <c:pt idx="0">
                  <c:v>202.66399999999999</c:v>
                </c:pt>
                <c:pt idx="1">
                  <c:v>27.073</c:v>
                </c:pt>
                <c:pt idx="2">
                  <c:v>175.59100000000001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11-4401-967D-826581EACE5D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val>
            <c:numRef>
              <c:f>DATI_semestre!$AO$12:$AQ$12</c:f>
              <c:numCache>
                <c:formatCode>#,##0</c:formatCode>
                <c:ptCount val="3"/>
                <c:pt idx="0">
                  <c:v>99.022999999999996</c:v>
                </c:pt>
                <c:pt idx="1">
                  <c:v>13.384</c:v>
                </c:pt>
                <c:pt idx="2">
                  <c:v>85.638999999999996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11-4401-967D-826581EA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7648"/>
        <c:axId val="261578040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DATI_semestre!$AO$4:$AQ$4</c:f>
              <c:numCache>
                <c:formatCode>#,##0</c:formatCode>
                <c:ptCount val="3"/>
                <c:pt idx="0">
                  <c:v>95.132000000000005</c:v>
                </c:pt>
                <c:pt idx="1">
                  <c:v>14.196999999999999</c:v>
                </c:pt>
                <c:pt idx="2">
                  <c:v>80.935000000000002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11-4401-967D-826581EACE5D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DATI_semestre!$AO$5:$AQ$5</c:f>
              <c:numCache>
                <c:formatCode>#,##0</c:formatCode>
                <c:ptCount val="3"/>
                <c:pt idx="0">
                  <c:v>99.102999999999994</c:v>
                </c:pt>
                <c:pt idx="1">
                  <c:v>12.994</c:v>
                </c:pt>
                <c:pt idx="2">
                  <c:v>86.108999999999995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11-4401-967D-826581EACE5D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DATI_semestre!$AO$6:$AQ$6</c:f>
              <c:numCache>
                <c:formatCode>#,##0</c:formatCode>
                <c:ptCount val="3"/>
                <c:pt idx="0">
                  <c:v>99.022999999999996</c:v>
                </c:pt>
                <c:pt idx="1">
                  <c:v>13.384</c:v>
                </c:pt>
                <c:pt idx="2">
                  <c:v>85.638999999999996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511-4401-967D-826581EA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8824"/>
        <c:axId val="261578432"/>
      </c:barChart>
      <c:catAx>
        <c:axId val="26157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578040"/>
        <c:crosses val="autoZero"/>
        <c:auto val="1"/>
        <c:lblAlgn val="ctr"/>
        <c:lblOffset val="100"/>
        <c:noMultiLvlLbl val="0"/>
      </c:catAx>
      <c:valAx>
        <c:axId val="261578040"/>
        <c:scaling>
          <c:orientation val="minMax"/>
          <c:max val="3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</a:t>
                </a:r>
              </a:p>
            </c:rich>
          </c:tx>
          <c:layout>
            <c:manualLayout>
              <c:xMode val="edge"/>
              <c:yMode val="edge"/>
              <c:x val="7.5225606818100074E-2"/>
              <c:y val="0.409501932286456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1577648"/>
        <c:crosses val="autoZero"/>
        <c:crossBetween val="between"/>
      </c:valAx>
      <c:valAx>
        <c:axId val="261578432"/>
        <c:scaling>
          <c:orientation val="minMax"/>
          <c:max val="300"/>
        </c:scaling>
        <c:delete val="0"/>
        <c:axPos val="r"/>
        <c:numFmt formatCode="0" sourceLinked="0"/>
        <c:majorTickMark val="out"/>
        <c:minorTickMark val="none"/>
        <c:tickLblPos val="nextTo"/>
        <c:crossAx val="261578824"/>
        <c:crosses val="max"/>
        <c:crossBetween val="between"/>
      </c:valAx>
      <c:catAx>
        <c:axId val="261578824"/>
        <c:scaling>
          <c:orientation val="minMax"/>
        </c:scaling>
        <c:delete val="1"/>
        <c:axPos val="b"/>
        <c:majorTickMark val="out"/>
        <c:minorTickMark val="none"/>
        <c:tickLblPos val="none"/>
        <c:crossAx val="2615784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Tonellate di rifiuti indifferenziati nell'ultimo triennio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0988693080031826"/>
          <c:y val="0.10076708850666775"/>
          <c:w val="0.64150114569012262"/>
          <c:h val="0.41280192849032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DATI_semestre!$E$2:$H$2</c:f>
              <c:strCache>
                <c:ptCount val="4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</c:strCache>
            </c:strRef>
          </c:cat>
          <c:val>
            <c:numRef>
              <c:f>DATI_semestre!$E$10:$H$10</c:f>
              <c:numCache>
                <c:formatCode>0.00</c:formatCode>
                <c:ptCount val="4"/>
                <c:pt idx="0">
                  <c:v>2.82</c:v>
                </c:pt>
                <c:pt idx="1">
                  <c:v>0</c:v>
                </c:pt>
                <c:pt idx="2">
                  <c:v>0</c:v>
                </c:pt>
                <c:pt idx="3">
                  <c:v>27.746000000000002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7F-45A9-A299-BCCD8A44FD1C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DATI_semestre!$E$2:$H$2</c:f>
              <c:strCache>
                <c:ptCount val="4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</c:strCache>
            </c:strRef>
          </c:cat>
          <c:val>
            <c:numRef>
              <c:f>DATI_semestre!$E$11:$H$11</c:f>
              <c:numCache>
                <c:formatCode>0.00</c:formatCode>
                <c:ptCount val="4"/>
                <c:pt idx="0">
                  <c:v>2.12</c:v>
                </c:pt>
                <c:pt idx="1">
                  <c:v>0</c:v>
                </c:pt>
                <c:pt idx="2">
                  <c:v>0</c:v>
                </c:pt>
                <c:pt idx="3">
                  <c:v>24.62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7F-45A9-A299-BCCD8A44FD1C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DATI_semestre!$E$2:$H$2</c:f>
              <c:strCache>
                <c:ptCount val="4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</c:strCache>
            </c:strRef>
          </c:cat>
          <c:val>
            <c:numRef>
              <c:f>DATI_semestre!$E$12:$H$12</c:f>
              <c:numCache>
                <c:formatCode>0.00</c:formatCode>
                <c:ptCount val="4"/>
                <c:pt idx="0">
                  <c:v>1.54</c:v>
                </c:pt>
                <c:pt idx="1">
                  <c:v>0</c:v>
                </c:pt>
                <c:pt idx="2">
                  <c:v>0</c:v>
                </c:pt>
                <c:pt idx="3">
                  <c:v>11.73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7F-45A9-A299-BCCD8A44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80000"/>
        <c:axId val="262250016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DATI_semestre!$E$4:$H$4</c:f>
              <c:numCache>
                <c:formatCode>0.00</c:formatCode>
                <c:ptCount val="4"/>
                <c:pt idx="0">
                  <c:v>1.3</c:v>
                </c:pt>
                <c:pt idx="1">
                  <c:v>0</c:v>
                </c:pt>
                <c:pt idx="2">
                  <c:v>0</c:v>
                </c:pt>
                <c:pt idx="3">
                  <c:v>12.789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7F-45A9-A299-BCCD8A44FD1C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DATI_semestre!$E$5:$H$5</c:f>
              <c:numCache>
                <c:formatCode>0.00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7F-45A9-A299-BCCD8A44FD1C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DATI_semestre!$E$6:$H$6</c:f>
              <c:numCache>
                <c:formatCode>0.00</c:formatCode>
                <c:ptCount val="4"/>
                <c:pt idx="0">
                  <c:v>1.54</c:v>
                </c:pt>
                <c:pt idx="1">
                  <c:v>0</c:v>
                </c:pt>
                <c:pt idx="2">
                  <c:v>0</c:v>
                </c:pt>
                <c:pt idx="3">
                  <c:v>11.73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7F-45A9-A299-BCCD8A44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0800"/>
        <c:axId val="262250408"/>
      </c:barChart>
      <c:catAx>
        <c:axId val="2615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250016"/>
        <c:crosses val="autoZero"/>
        <c:auto val="1"/>
        <c:lblAlgn val="ctr"/>
        <c:lblOffset val="100"/>
        <c:noMultiLvlLbl val="0"/>
      </c:catAx>
      <c:valAx>
        <c:axId val="262250016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</c:rich>
          </c:tx>
          <c:layout>
            <c:manualLayout>
              <c:xMode val="edge"/>
              <c:yMode val="edge"/>
              <c:x val="8.2064298347018297E-2"/>
              <c:y val="0.4176637546196548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1580000"/>
        <c:crosses val="autoZero"/>
        <c:crossBetween val="between"/>
      </c:valAx>
      <c:valAx>
        <c:axId val="262250408"/>
        <c:scaling>
          <c:orientation val="minMax"/>
          <c:max val="30"/>
        </c:scaling>
        <c:delete val="0"/>
        <c:axPos val="r"/>
        <c:numFmt formatCode="0" sourceLinked="0"/>
        <c:majorTickMark val="out"/>
        <c:minorTickMark val="none"/>
        <c:tickLblPos val="nextTo"/>
        <c:crossAx val="262250800"/>
        <c:crosses val="max"/>
        <c:crossBetween val="between"/>
      </c:valAx>
      <c:catAx>
        <c:axId val="262250800"/>
        <c:scaling>
          <c:orientation val="minMax"/>
        </c:scaling>
        <c:delete val="1"/>
        <c:axPos val="b"/>
        <c:majorTickMark val="out"/>
        <c:minorTickMark val="none"/>
        <c:tickLblPos val="none"/>
        <c:crossAx val="2622504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pro capite in kg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819231745828881"/>
          <c:y val="9.242339022013113E-2"/>
          <c:w val="0.61610776050304861"/>
          <c:h val="0.51987923410355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DATI_semestre!$AT$10:$AV$10</c:f>
              <c:numCache>
                <c:formatCode>#,##0</c:formatCode>
                <c:ptCount val="3"/>
                <c:pt idx="0">
                  <c:v>284.17151162790697</c:v>
                </c:pt>
                <c:pt idx="1">
                  <c:v>239.46947674418604</c:v>
                </c:pt>
                <c:pt idx="2">
                  <c:v>44.702034883720934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F6-4B8B-ADD7-7A4EC3312A25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DATI_semestre!$AT$11:$AV$11</c:f>
              <c:numCache>
                <c:formatCode>#,##0</c:formatCode>
                <c:ptCount val="3"/>
                <c:pt idx="0">
                  <c:v>289.52</c:v>
                </c:pt>
                <c:pt idx="1">
                  <c:v>250.84428571428572</c:v>
                </c:pt>
                <c:pt idx="2">
                  <c:v>38.675714285714285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F6-4B8B-ADD7-7A4EC3312A25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DATI_semestre!$AT$12:$AV$12</c:f>
              <c:numCache>
                <c:formatCode>#,##0</c:formatCode>
                <c:ptCount val="3"/>
                <c:pt idx="0">
                  <c:v>141.66380543633764</c:v>
                </c:pt>
                <c:pt idx="1">
                  <c:v>122.51645207439199</c:v>
                </c:pt>
                <c:pt idx="2">
                  <c:v>19.147353361945637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F6-4B8B-ADD7-7A4EC3312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1976"/>
        <c:axId val="262252368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DATI_semestre!$AT$4:$AV$4</c:f>
              <c:numCache>
                <c:formatCode>#,##0</c:formatCode>
                <c:ptCount val="3"/>
                <c:pt idx="0">
                  <c:v>138.27325581395348</c:v>
                </c:pt>
                <c:pt idx="1">
                  <c:v>117.63808139534883</c:v>
                </c:pt>
                <c:pt idx="2">
                  <c:v>20.635174418604652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F6-4B8B-ADD7-7A4EC3312A25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DATI_semestre!$AT$5:$AV$5</c:f>
              <c:numCache>
                <c:formatCode>#,##0</c:formatCode>
                <c:ptCount val="3"/>
                <c:pt idx="0">
                  <c:v>141.5757142857143</c:v>
                </c:pt>
                <c:pt idx="1">
                  <c:v>123.01285714285714</c:v>
                </c:pt>
                <c:pt idx="2">
                  <c:v>18.562857142857144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F6-4B8B-ADD7-7A4EC3312A25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DATI_semestre!$AT$6:$AV$6</c:f>
              <c:numCache>
                <c:formatCode>#,##0</c:formatCode>
                <c:ptCount val="3"/>
                <c:pt idx="0">
                  <c:v>141.66380543633764</c:v>
                </c:pt>
                <c:pt idx="1">
                  <c:v>122.51645207439199</c:v>
                </c:pt>
                <c:pt idx="2">
                  <c:v>19.147353361945637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F6-4B8B-ADD7-7A4EC3312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3152"/>
        <c:axId val="262252760"/>
      </c:barChart>
      <c:catAx>
        <c:axId val="26225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252368"/>
        <c:crosses val="autoZero"/>
        <c:auto val="1"/>
        <c:lblAlgn val="ctr"/>
        <c:lblOffset val="100"/>
        <c:noMultiLvlLbl val="0"/>
      </c:catAx>
      <c:valAx>
        <c:axId val="26225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kg</a:t>
                </a:r>
              </a:p>
            </c:rich>
          </c:tx>
          <c:layout>
            <c:manualLayout>
              <c:xMode val="edge"/>
              <c:yMode val="edge"/>
              <c:x val="9.0270728181720078E-2"/>
              <c:y val="0.4478924086543876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2251976"/>
        <c:crosses val="autoZero"/>
        <c:crossBetween val="between"/>
      </c:valAx>
      <c:valAx>
        <c:axId val="262252760"/>
        <c:scaling>
          <c:orientation val="minMax"/>
          <c:max val="350"/>
        </c:scaling>
        <c:delete val="0"/>
        <c:axPos val="r"/>
        <c:numFmt formatCode="0" sourceLinked="0"/>
        <c:majorTickMark val="out"/>
        <c:minorTickMark val="none"/>
        <c:tickLblPos val="nextTo"/>
        <c:crossAx val="262253152"/>
        <c:crosses val="max"/>
        <c:crossBetween val="between"/>
      </c:valAx>
      <c:catAx>
        <c:axId val="26225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2527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Differenziati pro capite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DATI_semestre!$AW$10:$BC$10</c:f>
              <c:numCache>
                <c:formatCode>0</c:formatCode>
                <c:ptCount val="7"/>
                <c:pt idx="0">
                  <c:v>78.155523255813947</c:v>
                </c:pt>
                <c:pt idx="1">
                  <c:v>65.831395348837205</c:v>
                </c:pt>
                <c:pt idx="2">
                  <c:v>46.867732558139537</c:v>
                </c:pt>
                <c:pt idx="3">
                  <c:v>8.4142441860465116</c:v>
                </c:pt>
                <c:pt idx="4">
                  <c:v>33.622093023255815</c:v>
                </c:pt>
                <c:pt idx="5">
                  <c:v>1.9767441860465118</c:v>
                </c:pt>
                <c:pt idx="6">
                  <c:v>4.6017441860465116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E-4E9E-832E-FEC08CB9B75F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DATI_semestre!$AW$11:$BC$11</c:f>
              <c:numCache>
                <c:formatCode>0</c:formatCode>
                <c:ptCount val="7"/>
                <c:pt idx="0">
                  <c:v>80.284285714285716</c:v>
                </c:pt>
                <c:pt idx="1">
                  <c:v>64.887142857142862</c:v>
                </c:pt>
                <c:pt idx="2">
                  <c:v>47.75714285714286</c:v>
                </c:pt>
                <c:pt idx="3">
                  <c:v>12.072857142857142</c:v>
                </c:pt>
                <c:pt idx="4">
                  <c:v>36.801428571428573</c:v>
                </c:pt>
                <c:pt idx="5">
                  <c:v>2.6571428571428575</c:v>
                </c:pt>
                <c:pt idx="6">
                  <c:v>6.1742857142857144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8E-4E9E-832E-FEC08CB9B75F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DATI_semestre!$AW$12:$BC$12</c:f>
              <c:numCache>
                <c:formatCode>0</c:formatCode>
                <c:ptCount val="7"/>
                <c:pt idx="0">
                  <c:v>40.085836909871247</c:v>
                </c:pt>
                <c:pt idx="1">
                  <c:v>30.562231759656651</c:v>
                </c:pt>
                <c:pt idx="2">
                  <c:v>23.450643776824034</c:v>
                </c:pt>
                <c:pt idx="3">
                  <c:v>6.2174535050071533</c:v>
                </c:pt>
                <c:pt idx="4">
                  <c:v>18.19027181688126</c:v>
                </c:pt>
                <c:pt idx="5">
                  <c:v>1.4105865522174534</c:v>
                </c:pt>
                <c:pt idx="6">
                  <c:v>2.1072961373390555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8E-4E9E-832E-FEC08CB9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4328"/>
        <c:axId val="262254720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DATI_semestre!$AW$4:$BC$4</c:f>
              <c:numCache>
                <c:formatCode>0</c:formatCode>
                <c:ptCount val="7"/>
                <c:pt idx="0">
                  <c:v>38.633720930232556</c:v>
                </c:pt>
                <c:pt idx="1">
                  <c:v>31.86627906976744</c:v>
                </c:pt>
                <c:pt idx="2">
                  <c:v>22.363372093023255</c:v>
                </c:pt>
                <c:pt idx="3">
                  <c:v>4.0915697674418601</c:v>
                </c:pt>
                <c:pt idx="4">
                  <c:v>17.228197674418606</c:v>
                </c:pt>
                <c:pt idx="5">
                  <c:v>0.98401162790697672</c:v>
                </c:pt>
                <c:pt idx="6">
                  <c:v>2.4709302325581395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8E-4E9E-832E-FEC08CB9B75F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DATI_semestre!$AW$5:$BC$5</c:f>
              <c:numCache>
                <c:formatCode>0</c:formatCode>
                <c:ptCount val="7"/>
                <c:pt idx="0">
                  <c:v>38.681428571428569</c:v>
                </c:pt>
                <c:pt idx="1">
                  <c:v>32.312857142857141</c:v>
                </c:pt>
                <c:pt idx="2">
                  <c:v>23.747142857142858</c:v>
                </c:pt>
                <c:pt idx="3">
                  <c:v>5.4542857142857146</c:v>
                </c:pt>
                <c:pt idx="4">
                  <c:v>18.057142857142857</c:v>
                </c:pt>
                <c:pt idx="5">
                  <c:v>1.3314285714285714</c:v>
                </c:pt>
                <c:pt idx="6">
                  <c:v>3.3000000000000003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8E-4E9E-832E-FEC08CB9B75F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DATI_semestre!$AW$6:$BC$6</c:f>
              <c:numCache>
                <c:formatCode>0</c:formatCode>
                <c:ptCount val="7"/>
                <c:pt idx="0">
                  <c:v>40.085836909871247</c:v>
                </c:pt>
                <c:pt idx="1">
                  <c:v>30.562231759656651</c:v>
                </c:pt>
                <c:pt idx="2">
                  <c:v>23.450643776824034</c:v>
                </c:pt>
                <c:pt idx="3">
                  <c:v>6.2174535050071533</c:v>
                </c:pt>
                <c:pt idx="4">
                  <c:v>18.19027181688126</c:v>
                </c:pt>
                <c:pt idx="5">
                  <c:v>1.4105865522174534</c:v>
                </c:pt>
                <c:pt idx="6">
                  <c:v>2.1072961373390555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38E-4E9E-832E-FEC08CB9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5504"/>
        <c:axId val="262255112"/>
      </c:barChart>
      <c:catAx>
        <c:axId val="26225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254720"/>
        <c:crosses val="autoZero"/>
        <c:auto val="1"/>
        <c:lblAlgn val="ctr"/>
        <c:lblOffset val="100"/>
        <c:noMultiLvlLbl val="0"/>
      </c:catAx>
      <c:valAx>
        <c:axId val="2622547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kg</a:t>
                </a:r>
              </a:p>
            </c:rich>
          </c:tx>
          <c:layout>
            <c:manualLayout>
              <c:xMode val="edge"/>
              <c:yMode val="edge"/>
              <c:x val="9.8477158016421928E-2"/>
              <c:y val="0.3756189425907198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2254328"/>
        <c:crosses val="autoZero"/>
        <c:crossBetween val="between"/>
      </c:valAx>
      <c:valAx>
        <c:axId val="262255112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none"/>
        <c:tickLblPos val="nextTo"/>
        <c:crossAx val="262255504"/>
        <c:crosses val="max"/>
        <c:crossBetween val="between"/>
      </c:valAx>
      <c:catAx>
        <c:axId val="26225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2551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/>
      </a:pPr>
      <a:endParaRPr lang="it-IT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Rifuti biodegradabili avviati a compostaggio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(DATI_semestre!$N$10,DATI_semestre!$O$10)</c:f>
              <c:numCache>
                <c:formatCode>0.00</c:formatCode>
                <c:ptCount val="2"/>
                <c:pt idx="0">
                  <c:v>53.771000000000001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4-4444-B508-2196E517DBF5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(DATI_semestre!$N$11,DATI_semestre!$O$11)</c:f>
              <c:numCache>
                <c:formatCode>0.00</c:formatCode>
                <c:ptCount val="2"/>
                <c:pt idx="0">
                  <c:v>56.198999999999998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4-4444-B508-2196E517DBF5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(DATI_semestre!$N$12,DATI_semestre!$O$12)</c:f>
              <c:numCache>
                <c:formatCode>0.00</c:formatCode>
                <c:ptCount val="2"/>
                <c:pt idx="0">
                  <c:v>28.02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64-4444-B508-2196E517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56680"/>
        <c:axId val="262257072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(DATI_semestre!$N$4,DATI_semestre!$O$4)</c:f>
              <c:numCache>
                <c:formatCode>0.00</c:formatCode>
                <c:ptCount val="2"/>
                <c:pt idx="0">
                  <c:v>26.58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64-4444-B508-2196E517DBF5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(DATI_semestre!$N$5,DATI_semestre!$O$5)</c:f>
              <c:numCache>
                <c:formatCode>0.00</c:formatCode>
                <c:ptCount val="2"/>
                <c:pt idx="0">
                  <c:v>27.077000000000002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64-4444-B508-2196E517DBF5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(DATI_semestre!$N$6,DATI_semestre!$O$6)</c:f>
              <c:numCache>
                <c:formatCode>0.00</c:formatCode>
                <c:ptCount val="2"/>
                <c:pt idx="0">
                  <c:v>28.02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064-4444-B508-2196E517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852368"/>
        <c:axId val="262257464"/>
      </c:barChart>
      <c:catAx>
        <c:axId val="26225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257072"/>
        <c:crosses val="autoZero"/>
        <c:auto val="1"/>
        <c:lblAlgn val="ctr"/>
        <c:lblOffset val="100"/>
        <c:noMultiLvlLbl val="0"/>
      </c:catAx>
      <c:valAx>
        <c:axId val="262257072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  <a:p>
                <a:pPr>
                  <a:defRPr/>
                </a:pPr>
                <a:endParaRPr lang="it-IT"/>
              </a:p>
            </c:rich>
          </c:tx>
          <c:layout>
            <c:manualLayout>
              <c:xMode val="edge"/>
              <c:yMode val="edge"/>
              <c:x val="8.2064298347018297E-2"/>
              <c:y val="0.4388197231233132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2256680"/>
        <c:crosses val="autoZero"/>
        <c:crossBetween val="between"/>
      </c:valAx>
      <c:valAx>
        <c:axId val="262257464"/>
        <c:scaling>
          <c:orientation val="minMax"/>
          <c:max val="140"/>
        </c:scaling>
        <c:delete val="0"/>
        <c:axPos val="r"/>
        <c:numFmt formatCode="0" sourceLinked="0"/>
        <c:majorTickMark val="out"/>
        <c:minorTickMark val="none"/>
        <c:tickLblPos val="nextTo"/>
        <c:crossAx val="262852368"/>
        <c:crosses val="max"/>
        <c:crossBetween val="between"/>
      </c:valAx>
      <c:catAx>
        <c:axId val="262852368"/>
        <c:scaling>
          <c:orientation val="minMax"/>
        </c:scaling>
        <c:delete val="1"/>
        <c:axPos val="b"/>
        <c:majorTickMark val="out"/>
        <c:minorTickMark val="none"/>
        <c:tickLblPos val="none"/>
        <c:crossAx val="2622574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in ton al CR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(DATI_semestre!$O$10:$P$10,DATI_semestre!$S$10:$U$10,DATI_semestre!$X$10:$Z$10,DATI_semestre!$BE$10:$BF$10)</c:f>
              <c:numCache>
                <c:formatCode>0.00</c:formatCode>
                <c:ptCount val="10"/>
                <c:pt idx="0">
                  <c:v>0</c:v>
                </c:pt>
                <c:pt idx="1">
                  <c:v>1.5920000000000001</c:v>
                </c:pt>
                <c:pt idx="2">
                  <c:v>1.3140000000000001</c:v>
                </c:pt>
                <c:pt idx="3">
                  <c:v>1.88</c:v>
                </c:pt>
                <c:pt idx="4">
                  <c:v>0.99</c:v>
                </c:pt>
                <c:pt idx="5">
                  <c:v>0.60799999999999998</c:v>
                </c:pt>
                <c:pt idx="6">
                  <c:v>0</c:v>
                </c:pt>
                <c:pt idx="7">
                  <c:v>0.28999999999999998</c:v>
                </c:pt>
                <c:pt idx="8" formatCode="#,##0.00">
                  <c:v>0.45</c:v>
                </c:pt>
                <c:pt idx="9" formatCode="#,##0.00">
                  <c:v>1.831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8C-4316-A6A3-616D61816859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(DATI_semestre!$O$11:$P$11,DATI_semestre!$S$11:$U$11,DATI_semestre!$X$11:$Z$11,DATI_semestre!$BE$11:$BF$11)</c:f>
              <c:numCache>
                <c:formatCode>0.00</c:formatCode>
                <c:ptCount val="10"/>
                <c:pt idx="0">
                  <c:v>0</c:v>
                </c:pt>
                <c:pt idx="1">
                  <c:v>2.1859999999999999</c:v>
                </c:pt>
                <c:pt idx="2">
                  <c:v>2.8250000000000002</c:v>
                </c:pt>
                <c:pt idx="3">
                  <c:v>2.95</c:v>
                </c:pt>
                <c:pt idx="4">
                  <c:v>0.42</c:v>
                </c:pt>
                <c:pt idx="5">
                  <c:v>0.66700000000000004</c:v>
                </c:pt>
                <c:pt idx="6">
                  <c:v>0.14199999999999999</c:v>
                </c:pt>
                <c:pt idx="7">
                  <c:v>0.245</c:v>
                </c:pt>
                <c:pt idx="8" formatCode="#,##0.00">
                  <c:v>0.61399999999999999</c:v>
                </c:pt>
                <c:pt idx="9" formatCode="#,##0.00">
                  <c:v>2.8660000000000001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8C-4316-A6A3-616D61816859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(DATI_semestre!$O$12:$P$12,DATI_semestre!$S$12:$U$12,DATI_semestre!$X$12:$Z$12,DATI_semestre!$BE$12:$BF$12)</c:f>
              <c:numCache>
                <c:formatCode>0.00</c:formatCode>
                <c:ptCount val="10"/>
                <c:pt idx="0">
                  <c:v>0</c:v>
                </c:pt>
                <c:pt idx="1">
                  <c:v>1.2</c:v>
                </c:pt>
                <c:pt idx="2">
                  <c:v>1.796</c:v>
                </c:pt>
                <c:pt idx="3">
                  <c:v>0.625</c:v>
                </c:pt>
                <c:pt idx="4">
                  <c:v>0.7</c:v>
                </c:pt>
                <c:pt idx="5">
                  <c:v>0.39300000000000002</c:v>
                </c:pt>
                <c:pt idx="6">
                  <c:v>0.185</c:v>
                </c:pt>
                <c:pt idx="7">
                  <c:v>0.04</c:v>
                </c:pt>
                <c:pt idx="8" formatCode="#,##0.00">
                  <c:v>0.36499999999999999</c:v>
                </c:pt>
                <c:pt idx="9" formatCode="#,##0.00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8C-4316-A6A3-616D6181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853544"/>
        <c:axId val="262853936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(DATI_semestre!$O$4:$P$4,DATI_semestre!$S$4:$U$4,DATI_semestre!$X$4:$Z$4,DATI_semestre!$BE$4:$BF$4)</c:f>
              <c:numCache>
                <c:formatCode>0.00</c:formatCode>
                <c:ptCount val="10"/>
                <c:pt idx="0">
                  <c:v>0</c:v>
                </c:pt>
                <c:pt idx="1">
                  <c:v>0.77900000000000003</c:v>
                </c:pt>
                <c:pt idx="2">
                  <c:v>0.52800000000000002</c:v>
                </c:pt>
                <c:pt idx="3">
                  <c:v>0.70499999999999996</c:v>
                </c:pt>
                <c:pt idx="4">
                  <c:v>0.79</c:v>
                </c:pt>
                <c:pt idx="5">
                  <c:v>0.27700000000000002</c:v>
                </c:pt>
                <c:pt idx="6">
                  <c:v>0</c:v>
                </c:pt>
                <c:pt idx="7">
                  <c:v>0.05</c:v>
                </c:pt>
                <c:pt idx="8" formatCode="#,##0.00">
                  <c:v>0.17</c:v>
                </c:pt>
                <c:pt idx="9" formatCode="#,##0.00">
                  <c:v>1.216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8C-4316-A6A3-616D61816859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(DATI_semestre!$O$5:$P$5,DATI_semestre!$S$5:$U$5,DATI_semestre!$X$5:$Z$5,DATI_semestre!$BE$5:$BF$5)</c:f>
              <c:numCache>
                <c:formatCode>0.00</c:formatCode>
                <c:ptCount val="10"/>
                <c:pt idx="0">
                  <c:v>0</c:v>
                </c:pt>
                <c:pt idx="1">
                  <c:v>1.0649999999999999</c:v>
                </c:pt>
                <c:pt idx="2">
                  <c:v>1.1579999999999999</c:v>
                </c:pt>
                <c:pt idx="3">
                  <c:v>1.56</c:v>
                </c:pt>
                <c:pt idx="4">
                  <c:v>0</c:v>
                </c:pt>
                <c:pt idx="5">
                  <c:v>0.30499999999999999</c:v>
                </c:pt>
                <c:pt idx="6">
                  <c:v>0.09</c:v>
                </c:pt>
                <c:pt idx="7">
                  <c:v>0.11</c:v>
                </c:pt>
                <c:pt idx="8" formatCode="#,##0.00">
                  <c:v>0.3</c:v>
                </c:pt>
                <c:pt idx="9" formatCode="#,##0.00">
                  <c:v>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8C-4316-A6A3-616D61816859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(DATI_semestre!$O$6:$P$6,DATI_semestre!$S$6:$U$6,DATI_semestre!$X$6:$Z$6,DATI_semestre!$BE$6:$BF$6)</c:f>
              <c:numCache>
                <c:formatCode>0.00</c:formatCode>
                <c:ptCount val="10"/>
                <c:pt idx="0">
                  <c:v>0</c:v>
                </c:pt>
                <c:pt idx="1">
                  <c:v>1.2</c:v>
                </c:pt>
                <c:pt idx="2">
                  <c:v>1.796</c:v>
                </c:pt>
                <c:pt idx="3">
                  <c:v>0.625</c:v>
                </c:pt>
                <c:pt idx="4">
                  <c:v>0.7</c:v>
                </c:pt>
                <c:pt idx="5">
                  <c:v>0.39300000000000002</c:v>
                </c:pt>
                <c:pt idx="6">
                  <c:v>0.185</c:v>
                </c:pt>
                <c:pt idx="7">
                  <c:v>0.04</c:v>
                </c:pt>
                <c:pt idx="8" formatCode="#,##0.00">
                  <c:v>0.36499999999999999</c:v>
                </c:pt>
                <c:pt idx="9" formatCode="#,##0.00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8C-4316-A6A3-616D6181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854720"/>
        <c:axId val="262854328"/>
      </c:barChart>
      <c:catAx>
        <c:axId val="26285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853936"/>
        <c:crosses val="autoZero"/>
        <c:auto val="1"/>
        <c:lblAlgn val="ctr"/>
        <c:lblOffset val="100"/>
        <c:noMultiLvlLbl val="0"/>
      </c:catAx>
      <c:valAx>
        <c:axId val="262853936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</c:rich>
          </c:tx>
          <c:layout>
            <c:manualLayout>
              <c:xMode val="edge"/>
              <c:yMode val="edge"/>
              <c:x val="8.4799774958585511E-2"/>
              <c:y val="0.4230875459244762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2853544"/>
        <c:crosses val="autoZero"/>
        <c:crossBetween val="between"/>
      </c:valAx>
      <c:valAx>
        <c:axId val="262854328"/>
        <c:scaling>
          <c:orientation val="minMax"/>
          <c:max val="3"/>
        </c:scaling>
        <c:delete val="0"/>
        <c:axPos val="r"/>
        <c:numFmt formatCode="0" sourceLinked="0"/>
        <c:majorTickMark val="out"/>
        <c:minorTickMark val="none"/>
        <c:tickLblPos val="nextTo"/>
        <c:crossAx val="262854720"/>
        <c:crosses val="max"/>
        <c:crossBetween val="between"/>
      </c:valAx>
      <c:catAx>
        <c:axId val="26285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85432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Andamento dello scarto %</a:t>
            </a:r>
            <a:r>
              <a:rPr lang="it-IT" sz="1200" baseline="0"/>
              <a:t> </a:t>
            </a:r>
            <a:r>
              <a:rPr lang="it-IT" sz="1200"/>
              <a:t>nella raccolta differenziata</a:t>
            </a:r>
            <a:r>
              <a:rPr lang="it-IT" sz="1200" baseline="0"/>
              <a:t> Multimateriale</a:t>
            </a:r>
            <a:endParaRPr lang="it-IT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'%scarto multi'!$A$14</c:f>
              <c:strCache>
                <c:ptCount val="1"/>
                <c:pt idx="0">
                  <c:v>IMPIANTO ASIA</c:v>
                </c:pt>
              </c:strCache>
            </c:strRef>
          </c:tx>
          <c:marker>
            <c:symbol val="circle"/>
            <c:size val="4"/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multi'!$C$14:$N$14</c:f>
              <c:numCache>
                <c:formatCode>0.0</c:formatCode>
                <c:ptCount val="12"/>
                <c:pt idx="0">
                  <c:v>9.5</c:v>
                </c:pt>
                <c:pt idx="1">
                  <c:v>2.8</c:v>
                </c:pt>
                <c:pt idx="2">
                  <c:v>14.8</c:v>
                </c:pt>
                <c:pt idx="3">
                  <c:v>14.7</c:v>
                </c:pt>
                <c:pt idx="4">
                  <c:v>5.4797601199400301</c:v>
                </c:pt>
                <c:pt idx="5">
                  <c:v>12.8677313364407</c:v>
                </c:pt>
                <c:pt idx="6">
                  <c:v>12.7253988897961</c:v>
                </c:pt>
                <c:pt idx="7">
                  <c:v>11.341174145088001</c:v>
                </c:pt>
                <c:pt idx="8">
                  <c:v>11.473000000000001</c:v>
                </c:pt>
                <c:pt idx="9">
                  <c:v>8.5779999999999994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25-424D-942D-2D35E6CEF9E9}"/>
            </c:ext>
          </c:extLst>
        </c:ser>
        <c:ser>
          <c:idx val="1"/>
          <c:order val="1"/>
          <c:tx>
            <c:strRef>
              <c:f>'%scarto multi'!$A$16</c:f>
              <c:strCache>
                <c:ptCount val="1"/>
                <c:pt idx="0">
                  <c:v>STRADALE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multi'!$C$16:$N$16</c:f>
              <c:numCache>
                <c:formatCode>0.0</c:formatCode>
                <c:ptCount val="12"/>
                <c:pt idx="0">
                  <c:v>31.9</c:v>
                </c:pt>
                <c:pt idx="1">
                  <c:v>42.8</c:v>
                </c:pt>
                <c:pt idx="2">
                  <c:v>43.4</c:v>
                </c:pt>
                <c:pt idx="3">
                  <c:v>31.1</c:v>
                </c:pt>
                <c:pt idx="4">
                  <c:v>36.277175469768501</c:v>
                </c:pt>
                <c:pt idx="5">
                  <c:v>31.201535388182599</c:v>
                </c:pt>
                <c:pt idx="6">
                  <c:v>32.339383921698797</c:v>
                </c:pt>
                <c:pt idx="7">
                  <c:v>30.536707118387199</c:v>
                </c:pt>
                <c:pt idx="8">
                  <c:v>32.662999999999997</c:v>
                </c:pt>
                <c:pt idx="9">
                  <c:v>37.100999999999999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5-424D-942D-2D35E6CEF9E9}"/>
            </c:ext>
          </c:extLst>
        </c:ser>
        <c:ser>
          <c:idx val="2"/>
          <c:order val="2"/>
          <c:tx>
            <c:strRef>
              <c:f>'%scarto multi'!$A$15</c:f>
              <c:strCache>
                <c:ptCount val="1"/>
                <c:pt idx="0">
                  <c:v>CRM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9BBB59">
                    <a:lumMod val="75000"/>
                  </a:srgbClr>
                </a:solidFill>
              </a:ln>
            </c:spPr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multi'!$C$15:$N$15</c:f>
              <c:numCache>
                <c:formatCode>0.0</c:formatCode>
                <c:ptCount val="12"/>
                <c:pt idx="0">
                  <c:v>10.8</c:v>
                </c:pt>
                <c:pt idx="1">
                  <c:v>12.1</c:v>
                </c:pt>
                <c:pt idx="2">
                  <c:v>15.1</c:v>
                </c:pt>
                <c:pt idx="3">
                  <c:v>13.3</c:v>
                </c:pt>
                <c:pt idx="4">
                  <c:v>16.046758767268901</c:v>
                </c:pt>
                <c:pt idx="5">
                  <c:v>7.7265403207243102</c:v>
                </c:pt>
                <c:pt idx="6">
                  <c:v>15.1689214722999</c:v>
                </c:pt>
                <c:pt idx="7">
                  <c:v>10.991386425030599</c:v>
                </c:pt>
                <c:pt idx="8">
                  <c:v>15.959</c:v>
                </c:pt>
                <c:pt idx="9">
                  <c:v>18.707999999999998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25-424D-942D-2D35E6CEF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55896"/>
        <c:axId val="262856288"/>
      </c:lineChart>
      <c:catAx>
        <c:axId val="262855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2856288"/>
        <c:crosses val="autoZero"/>
        <c:auto val="1"/>
        <c:lblAlgn val="ctr"/>
        <c:lblOffset val="100"/>
        <c:noMultiLvlLbl val="0"/>
      </c:catAx>
      <c:valAx>
        <c:axId val="26285628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scarto sul totale</a:t>
                </a:r>
              </a:p>
            </c:rich>
          </c:tx>
          <c:layout>
            <c:manualLayout>
              <c:xMode val="edge"/>
              <c:yMode val="edge"/>
              <c:x val="5.0606317313994585E-2"/>
              <c:y val="0.35732121135571654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crossAx val="262855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Totale rifiuti prodotti (tonnellate)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DATI_semestre!$AO$10:$AQ$10</c:f>
              <c:numCache>
                <c:formatCode>#,##0</c:formatCode>
                <c:ptCount val="3"/>
                <c:pt idx="0">
                  <c:v>195.51</c:v>
                </c:pt>
                <c:pt idx="1">
                  <c:v>30.755000000000003</c:v>
                </c:pt>
                <c:pt idx="2">
                  <c:v>164.755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C-435F-8105-2949FDF4D227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DATI_semestre!$AO$11:$AQ$11</c:f>
              <c:numCache>
                <c:formatCode>#,##0</c:formatCode>
                <c:ptCount val="3"/>
                <c:pt idx="0">
                  <c:v>202.66399999999999</c:v>
                </c:pt>
                <c:pt idx="1">
                  <c:v>27.073</c:v>
                </c:pt>
                <c:pt idx="2">
                  <c:v>175.59100000000001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C-435F-8105-2949FDF4D227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val>
            <c:numRef>
              <c:f>DATI_semestre!$AO$12:$AQ$12</c:f>
              <c:numCache>
                <c:formatCode>#,##0</c:formatCode>
                <c:ptCount val="3"/>
                <c:pt idx="0">
                  <c:v>99.022999999999996</c:v>
                </c:pt>
                <c:pt idx="1">
                  <c:v>13.384</c:v>
                </c:pt>
                <c:pt idx="2">
                  <c:v>85.638999999999996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CC-435F-8105-2949FDF4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467528"/>
        <c:axId val="259467920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DATI_semestre!$AO$4:$AQ$4</c:f>
              <c:numCache>
                <c:formatCode>#,##0</c:formatCode>
                <c:ptCount val="3"/>
                <c:pt idx="0">
                  <c:v>95.132000000000005</c:v>
                </c:pt>
                <c:pt idx="1">
                  <c:v>14.196999999999999</c:v>
                </c:pt>
                <c:pt idx="2">
                  <c:v>80.935000000000002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CC-435F-8105-2949FDF4D227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DATI_semestre!$AO$5:$AQ$5</c:f>
              <c:numCache>
                <c:formatCode>#,##0</c:formatCode>
                <c:ptCount val="3"/>
                <c:pt idx="0">
                  <c:v>99.102999999999994</c:v>
                </c:pt>
                <c:pt idx="1">
                  <c:v>12.994</c:v>
                </c:pt>
                <c:pt idx="2">
                  <c:v>86.108999999999995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CC-435F-8105-2949FDF4D227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DATI_semestre!$AO$2:$AQ$2</c:f>
              <c:strCache>
                <c:ptCount val="3"/>
                <c:pt idx="0">
                  <c:v>TOTALE</c:v>
                </c:pt>
                <c:pt idx="1">
                  <c:v>TOT Indifferenziato</c:v>
                </c:pt>
                <c:pt idx="2">
                  <c:v>TOT Differenziata</c:v>
                </c:pt>
              </c:strCache>
            </c:strRef>
          </c:cat>
          <c:val>
            <c:numRef>
              <c:f>DATI_semestre!$AO$6:$AQ$6</c:f>
              <c:numCache>
                <c:formatCode>#,##0</c:formatCode>
                <c:ptCount val="3"/>
                <c:pt idx="0">
                  <c:v>99.022999999999996</c:v>
                </c:pt>
                <c:pt idx="1">
                  <c:v>13.384</c:v>
                </c:pt>
                <c:pt idx="2">
                  <c:v>85.638999999999996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DCC-435F-8105-2949FDF4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468704"/>
        <c:axId val="259468312"/>
      </c:barChart>
      <c:catAx>
        <c:axId val="25946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9467920"/>
        <c:crosses val="autoZero"/>
        <c:auto val="1"/>
        <c:lblAlgn val="ctr"/>
        <c:lblOffset val="100"/>
        <c:noMultiLvlLbl val="0"/>
      </c:catAx>
      <c:valAx>
        <c:axId val="25946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</a:t>
                </a:r>
              </a:p>
            </c:rich>
          </c:tx>
          <c:layout>
            <c:manualLayout>
              <c:xMode val="edge"/>
              <c:yMode val="edge"/>
              <c:x val="7.5225606818100074E-2"/>
              <c:y val="0.409501932286456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59467528"/>
        <c:crosses val="autoZero"/>
        <c:crossBetween val="between"/>
      </c:valAx>
      <c:valAx>
        <c:axId val="259468312"/>
        <c:scaling>
          <c:orientation val="minMax"/>
          <c:max val="250"/>
        </c:scaling>
        <c:delete val="0"/>
        <c:axPos val="r"/>
        <c:numFmt formatCode="0" sourceLinked="0"/>
        <c:majorTickMark val="out"/>
        <c:minorTickMark val="none"/>
        <c:tickLblPos val="nextTo"/>
        <c:crossAx val="259468704"/>
        <c:crosses val="max"/>
        <c:crossBetween val="between"/>
      </c:valAx>
      <c:catAx>
        <c:axId val="259468704"/>
        <c:scaling>
          <c:orientation val="minMax"/>
        </c:scaling>
        <c:delete val="1"/>
        <c:axPos val="b"/>
        <c:majorTickMark val="out"/>
        <c:minorTickMark val="none"/>
        <c:tickLblPos val="none"/>
        <c:crossAx val="259468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Tonellate di rifiuti indifferenziati nell'ultimo triennio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DATI_semestre!$E$10:$I$10</c:f>
              <c:numCache>
                <c:formatCode>0.00</c:formatCode>
                <c:ptCount val="5"/>
                <c:pt idx="0">
                  <c:v>2.82</c:v>
                </c:pt>
                <c:pt idx="1">
                  <c:v>0</c:v>
                </c:pt>
                <c:pt idx="2">
                  <c:v>0</c:v>
                </c:pt>
                <c:pt idx="3">
                  <c:v>27.746000000000002</c:v>
                </c:pt>
                <c:pt idx="4">
                  <c:v>0.189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B-4974-B9A3-EB0A427F4A60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DATI_semestre!$E$11:$I$11</c:f>
              <c:numCache>
                <c:formatCode>0.00</c:formatCode>
                <c:ptCount val="5"/>
                <c:pt idx="0">
                  <c:v>2.12</c:v>
                </c:pt>
                <c:pt idx="1">
                  <c:v>0</c:v>
                </c:pt>
                <c:pt idx="2">
                  <c:v>0</c:v>
                </c:pt>
                <c:pt idx="3">
                  <c:v>24.62</c:v>
                </c:pt>
                <c:pt idx="4">
                  <c:v>0.33300000000000002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B-4974-B9A3-EB0A427F4A60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DATI_semestre!$E$12:$I$12</c:f>
              <c:numCache>
                <c:formatCode>0.00</c:formatCode>
                <c:ptCount val="5"/>
                <c:pt idx="0">
                  <c:v>1.54</c:v>
                </c:pt>
                <c:pt idx="1">
                  <c:v>0</c:v>
                </c:pt>
                <c:pt idx="2">
                  <c:v>0</c:v>
                </c:pt>
                <c:pt idx="3">
                  <c:v>11.73</c:v>
                </c:pt>
                <c:pt idx="4">
                  <c:v>0.114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B-4974-B9A3-EB0A427F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469880"/>
        <c:axId val="259470272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DATI_semestre!$E$4:$I$4</c:f>
              <c:numCache>
                <c:formatCode>0.00</c:formatCode>
                <c:ptCount val="5"/>
                <c:pt idx="0">
                  <c:v>1.3</c:v>
                </c:pt>
                <c:pt idx="1">
                  <c:v>0</c:v>
                </c:pt>
                <c:pt idx="2">
                  <c:v>0</c:v>
                </c:pt>
                <c:pt idx="3">
                  <c:v>12.789</c:v>
                </c:pt>
                <c:pt idx="4">
                  <c:v>0.108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6B-4974-B9A3-EB0A427F4A60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DATI_semestre!$E$5:$I$5</c:f>
              <c:numCache>
                <c:formatCode>0.00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11.77</c:v>
                </c:pt>
                <c:pt idx="4">
                  <c:v>0.224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76B-4974-B9A3-EB0A427F4A60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DATI_semestre!$E$2:$I$2</c:f>
              <c:strCache>
                <c:ptCount val="5"/>
                <c:pt idx="0">
                  <c:v>Rifiuti Ingombranti</c:v>
                </c:pt>
                <c:pt idx="1">
                  <c:v>Spazzamento Stradale</c:v>
                </c:pt>
                <c:pt idx="2">
                  <c:v>Rifiuti Cimiteriali</c:v>
                </c:pt>
                <c:pt idx="3">
                  <c:v>Rifiuti Indifferenziati (raccolta stradale)</c:v>
                </c:pt>
                <c:pt idx="4">
                  <c:v>Rifiuti Indifferenziati(spazzamento manuale e abbandonati)</c:v>
                </c:pt>
              </c:strCache>
            </c:strRef>
          </c:cat>
          <c:val>
            <c:numRef>
              <c:f>DATI_semestre!$E$6:$I$6</c:f>
              <c:numCache>
                <c:formatCode>0.00</c:formatCode>
                <c:ptCount val="5"/>
                <c:pt idx="0">
                  <c:v>1.54</c:v>
                </c:pt>
                <c:pt idx="1">
                  <c:v>0</c:v>
                </c:pt>
                <c:pt idx="2">
                  <c:v>0</c:v>
                </c:pt>
                <c:pt idx="3">
                  <c:v>11.73</c:v>
                </c:pt>
                <c:pt idx="4">
                  <c:v>0.114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6B-4974-B9A3-EB0A427F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68032"/>
        <c:axId val="259470664"/>
      </c:barChart>
      <c:catAx>
        <c:axId val="25946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9470272"/>
        <c:crosses val="autoZero"/>
        <c:auto val="1"/>
        <c:lblAlgn val="ctr"/>
        <c:lblOffset val="100"/>
        <c:noMultiLvlLbl val="0"/>
      </c:catAx>
      <c:valAx>
        <c:axId val="25947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</c:rich>
          </c:tx>
          <c:layout>
            <c:manualLayout>
              <c:xMode val="edge"/>
              <c:yMode val="edge"/>
              <c:x val="8.2064298347018297E-2"/>
              <c:y val="0.4176637546196548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59469880"/>
        <c:crosses val="autoZero"/>
        <c:crossBetween val="between"/>
      </c:valAx>
      <c:valAx>
        <c:axId val="259470664"/>
        <c:scaling>
          <c:orientation val="minMax"/>
          <c:max val="30"/>
        </c:scaling>
        <c:delete val="0"/>
        <c:axPos val="r"/>
        <c:numFmt formatCode="0" sourceLinked="0"/>
        <c:majorTickMark val="out"/>
        <c:minorTickMark val="none"/>
        <c:tickLblPos val="nextTo"/>
        <c:crossAx val="260668032"/>
        <c:crosses val="max"/>
        <c:crossBetween val="between"/>
      </c:valAx>
      <c:catAx>
        <c:axId val="26066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470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pro capite in kg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DATI_semestre!$AT$10:$AV$10</c:f>
              <c:numCache>
                <c:formatCode>#,##0</c:formatCode>
                <c:ptCount val="3"/>
                <c:pt idx="0">
                  <c:v>284.17151162790697</c:v>
                </c:pt>
                <c:pt idx="1">
                  <c:v>239.46947674418604</c:v>
                </c:pt>
                <c:pt idx="2">
                  <c:v>44.702034883720934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2E-406B-A327-6C3C8558994A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DATI_semestre!$AT$11:$AV$11</c:f>
              <c:numCache>
                <c:formatCode>#,##0</c:formatCode>
                <c:ptCount val="3"/>
                <c:pt idx="0">
                  <c:v>289.52</c:v>
                </c:pt>
                <c:pt idx="1">
                  <c:v>250.84428571428572</c:v>
                </c:pt>
                <c:pt idx="2">
                  <c:v>38.675714285714285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2E-406B-A327-6C3C8558994A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DATI_semestre!$AT$12:$AV$12</c:f>
              <c:numCache>
                <c:formatCode>#,##0</c:formatCode>
                <c:ptCount val="3"/>
                <c:pt idx="0">
                  <c:v>141.66380543633764</c:v>
                </c:pt>
                <c:pt idx="1">
                  <c:v>122.51645207439199</c:v>
                </c:pt>
                <c:pt idx="2">
                  <c:v>19.147353361945637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2E-406B-A327-6C3C8558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69208"/>
        <c:axId val="260669600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DATI_semestre!$AT$4:$AV$4</c:f>
              <c:numCache>
                <c:formatCode>#,##0</c:formatCode>
                <c:ptCount val="3"/>
                <c:pt idx="0">
                  <c:v>138.27325581395348</c:v>
                </c:pt>
                <c:pt idx="1">
                  <c:v>117.63808139534883</c:v>
                </c:pt>
                <c:pt idx="2">
                  <c:v>20.635174418604652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2E-406B-A327-6C3C8558994A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DATI_semestre!$AT$5:$AV$5</c:f>
              <c:numCache>
                <c:formatCode>#,##0</c:formatCode>
                <c:ptCount val="3"/>
                <c:pt idx="0">
                  <c:v>141.5757142857143</c:v>
                </c:pt>
                <c:pt idx="1">
                  <c:v>123.01285714285714</c:v>
                </c:pt>
                <c:pt idx="2">
                  <c:v>18.562857142857144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2E-406B-A327-6C3C8558994A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DATI_semestre!$AT$2:$AV$2</c:f>
              <c:strCache>
                <c:ptCount val="3"/>
                <c:pt idx="0">
                  <c:v>Rifiuti Totali procapite</c:v>
                </c:pt>
                <c:pt idx="1">
                  <c:v>RD pro capite </c:v>
                </c:pt>
                <c:pt idx="2">
                  <c:v>Rifiuti Indiff. pro capite</c:v>
                </c:pt>
              </c:strCache>
            </c:strRef>
          </c:cat>
          <c:val>
            <c:numRef>
              <c:f>DATI_semestre!$AT$6:$AV$6</c:f>
              <c:numCache>
                <c:formatCode>#,##0</c:formatCode>
                <c:ptCount val="3"/>
                <c:pt idx="0">
                  <c:v>141.66380543633764</c:v>
                </c:pt>
                <c:pt idx="1">
                  <c:v>122.51645207439199</c:v>
                </c:pt>
                <c:pt idx="2">
                  <c:v>19.147353361945637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2E-406B-A327-6C3C8558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70384"/>
        <c:axId val="260669992"/>
      </c:barChart>
      <c:catAx>
        <c:axId val="26066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669600"/>
        <c:crosses val="autoZero"/>
        <c:auto val="1"/>
        <c:lblAlgn val="ctr"/>
        <c:lblOffset val="100"/>
        <c:noMultiLvlLbl val="0"/>
      </c:catAx>
      <c:valAx>
        <c:axId val="26066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kg</a:t>
                </a:r>
              </a:p>
            </c:rich>
          </c:tx>
          <c:layout>
            <c:manualLayout>
              <c:xMode val="edge"/>
              <c:yMode val="edge"/>
              <c:x val="9.0270728181720078E-2"/>
              <c:y val="0.4478924086543876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0669208"/>
        <c:crosses val="autoZero"/>
        <c:crossBetween val="between"/>
      </c:valAx>
      <c:valAx>
        <c:axId val="260669992"/>
        <c:scaling>
          <c:orientation val="minMax"/>
          <c:max val="350"/>
        </c:scaling>
        <c:delete val="0"/>
        <c:axPos val="r"/>
        <c:numFmt formatCode="0" sourceLinked="0"/>
        <c:majorTickMark val="out"/>
        <c:minorTickMark val="none"/>
        <c:tickLblPos val="nextTo"/>
        <c:crossAx val="260670384"/>
        <c:crosses val="max"/>
        <c:crossBetween val="between"/>
      </c:valAx>
      <c:catAx>
        <c:axId val="26067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06699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Differenziati pro capite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DATI_semestre!$AW$10:$BC$10</c:f>
              <c:numCache>
                <c:formatCode>0</c:formatCode>
                <c:ptCount val="7"/>
                <c:pt idx="0">
                  <c:v>78.155523255813947</c:v>
                </c:pt>
                <c:pt idx="1">
                  <c:v>65.831395348837205</c:v>
                </c:pt>
                <c:pt idx="2">
                  <c:v>46.867732558139537</c:v>
                </c:pt>
                <c:pt idx="3">
                  <c:v>8.4142441860465116</c:v>
                </c:pt>
                <c:pt idx="4">
                  <c:v>33.622093023255815</c:v>
                </c:pt>
                <c:pt idx="5">
                  <c:v>1.9767441860465118</c:v>
                </c:pt>
                <c:pt idx="6">
                  <c:v>4.6017441860465116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E-45A3-9B17-28C726E2CFDD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DATI_semestre!$AW$11:$BC$11</c:f>
              <c:numCache>
                <c:formatCode>0</c:formatCode>
                <c:ptCount val="7"/>
                <c:pt idx="0">
                  <c:v>80.284285714285716</c:v>
                </c:pt>
                <c:pt idx="1">
                  <c:v>64.887142857142862</c:v>
                </c:pt>
                <c:pt idx="2">
                  <c:v>47.75714285714286</c:v>
                </c:pt>
                <c:pt idx="3">
                  <c:v>12.072857142857142</c:v>
                </c:pt>
                <c:pt idx="4">
                  <c:v>36.801428571428573</c:v>
                </c:pt>
                <c:pt idx="5">
                  <c:v>2.6571428571428575</c:v>
                </c:pt>
                <c:pt idx="6">
                  <c:v>6.1742857142857144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E-45A3-9B17-28C726E2CFDD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DATI_semestre!$AW$12:$BC$12</c:f>
              <c:numCache>
                <c:formatCode>0</c:formatCode>
                <c:ptCount val="7"/>
                <c:pt idx="0">
                  <c:v>40.085836909871247</c:v>
                </c:pt>
                <c:pt idx="1">
                  <c:v>30.562231759656651</c:v>
                </c:pt>
                <c:pt idx="2">
                  <c:v>23.450643776824034</c:v>
                </c:pt>
                <c:pt idx="3">
                  <c:v>6.2174535050071533</c:v>
                </c:pt>
                <c:pt idx="4">
                  <c:v>18.19027181688126</c:v>
                </c:pt>
                <c:pt idx="5">
                  <c:v>1.4105865522174534</c:v>
                </c:pt>
                <c:pt idx="6">
                  <c:v>2.1072961373390555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7E-45A3-9B17-28C726E2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71560"/>
        <c:axId val="261046208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DATI_semestre!$AW$4:$BC$4</c:f>
              <c:numCache>
                <c:formatCode>0</c:formatCode>
                <c:ptCount val="7"/>
                <c:pt idx="0">
                  <c:v>38.633720930232556</c:v>
                </c:pt>
                <c:pt idx="1">
                  <c:v>31.86627906976744</c:v>
                </c:pt>
                <c:pt idx="2">
                  <c:v>22.363372093023255</c:v>
                </c:pt>
                <c:pt idx="3">
                  <c:v>4.0915697674418601</c:v>
                </c:pt>
                <c:pt idx="4">
                  <c:v>17.228197674418606</c:v>
                </c:pt>
                <c:pt idx="5">
                  <c:v>0.98401162790697672</c:v>
                </c:pt>
                <c:pt idx="6">
                  <c:v>2.4709302325581395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7E-45A3-9B17-28C726E2CFDD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DATI_semestre!$AW$5:$BC$5</c:f>
              <c:numCache>
                <c:formatCode>0</c:formatCode>
                <c:ptCount val="7"/>
                <c:pt idx="0">
                  <c:v>38.681428571428569</c:v>
                </c:pt>
                <c:pt idx="1">
                  <c:v>32.312857142857141</c:v>
                </c:pt>
                <c:pt idx="2">
                  <c:v>23.747142857142858</c:v>
                </c:pt>
                <c:pt idx="3">
                  <c:v>5.4542857142857146</c:v>
                </c:pt>
                <c:pt idx="4">
                  <c:v>18.057142857142857</c:v>
                </c:pt>
                <c:pt idx="5">
                  <c:v>1.3314285714285714</c:v>
                </c:pt>
                <c:pt idx="6">
                  <c:v>3.3000000000000003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7E-45A3-9B17-28C726E2CFDD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DATI_semestre!$AW$2:$BD$2</c:f>
              <c:strCache>
                <c:ptCount val="8"/>
                <c:pt idx="0">
                  <c:v>Umido pro capite</c:v>
                </c:pt>
                <c:pt idx="1">
                  <c:v>Carta  e cartone pro capite</c:v>
                </c:pt>
                <c:pt idx="2">
                  <c:v>Raccolta multimateriale  pro capite</c:v>
                </c:pt>
                <c:pt idx="3">
                  <c:v>Materiali di recupero al CRM (legno, metallo, plastica, ecc.)</c:v>
                </c:pt>
                <c:pt idx="4">
                  <c:v>Vetro pro capite</c:v>
                </c:pt>
                <c:pt idx="5">
                  <c:v>Imballaggi al CRM pro capite</c:v>
                </c:pt>
                <c:pt idx="6">
                  <c:v>Rifiuti pericolosi pro capite, inclusi pneumatici e toner</c:v>
                </c:pt>
                <c:pt idx="7">
                  <c:v>RAEE pro capite (frigo, tv, neon, altre apparecc. elettriche)</c:v>
                </c:pt>
              </c:strCache>
            </c:strRef>
          </c:cat>
          <c:val>
            <c:numRef>
              <c:f>DATI_semestre!$AW$6:$BC$6</c:f>
              <c:numCache>
                <c:formatCode>0</c:formatCode>
                <c:ptCount val="7"/>
                <c:pt idx="0">
                  <c:v>40.085836909871247</c:v>
                </c:pt>
                <c:pt idx="1">
                  <c:v>30.562231759656651</c:v>
                </c:pt>
                <c:pt idx="2">
                  <c:v>23.450643776824034</c:v>
                </c:pt>
                <c:pt idx="3">
                  <c:v>6.2174535050071533</c:v>
                </c:pt>
                <c:pt idx="4">
                  <c:v>18.19027181688126</c:v>
                </c:pt>
                <c:pt idx="5">
                  <c:v>1.4105865522174534</c:v>
                </c:pt>
                <c:pt idx="6">
                  <c:v>2.1072961373390555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7E-45A3-9B17-28C726E2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46992"/>
        <c:axId val="261046600"/>
      </c:barChart>
      <c:catAx>
        <c:axId val="2606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046208"/>
        <c:crosses val="autoZero"/>
        <c:auto val="1"/>
        <c:lblAlgn val="ctr"/>
        <c:lblOffset val="100"/>
        <c:noMultiLvlLbl val="0"/>
      </c:catAx>
      <c:valAx>
        <c:axId val="26104620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kg</a:t>
                </a:r>
              </a:p>
            </c:rich>
          </c:tx>
          <c:layout>
            <c:manualLayout>
              <c:xMode val="edge"/>
              <c:yMode val="edge"/>
              <c:x val="9.8477158016421928E-2"/>
              <c:y val="0.3756189425907198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0671560"/>
        <c:crosses val="autoZero"/>
        <c:crossBetween val="between"/>
      </c:valAx>
      <c:valAx>
        <c:axId val="261046600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none"/>
        <c:tickLblPos val="nextTo"/>
        <c:crossAx val="261046992"/>
        <c:crosses val="max"/>
        <c:crossBetween val="between"/>
      </c:valAx>
      <c:catAx>
        <c:axId val="26104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0466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/>
      </a:pPr>
      <a:endParaRPr lang="it-IT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Rifiuti in ton al CR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(DATI_semestre!$O$10:$P$10,DATI_semestre!$S$10:$U$10,DATI_semestre!$X$10:$Z$10,DATI_semestre!$BE$10:$BF$10)</c:f>
              <c:numCache>
                <c:formatCode>0.00</c:formatCode>
                <c:ptCount val="10"/>
                <c:pt idx="0">
                  <c:v>0</c:v>
                </c:pt>
                <c:pt idx="1">
                  <c:v>1.5920000000000001</c:v>
                </c:pt>
                <c:pt idx="2">
                  <c:v>1.3140000000000001</c:v>
                </c:pt>
                <c:pt idx="3">
                  <c:v>1.88</c:v>
                </c:pt>
                <c:pt idx="4">
                  <c:v>0.99</c:v>
                </c:pt>
                <c:pt idx="5">
                  <c:v>0.60799999999999998</c:v>
                </c:pt>
                <c:pt idx="6">
                  <c:v>0</c:v>
                </c:pt>
                <c:pt idx="7">
                  <c:v>0.28999999999999998</c:v>
                </c:pt>
                <c:pt idx="8" formatCode="#,##0.00">
                  <c:v>0.45</c:v>
                </c:pt>
                <c:pt idx="9" formatCode="#,##0.00">
                  <c:v>1.831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E2-4C77-8BBB-BBB038E057C6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(DATI_semestre!$O$11:$P$11,DATI_semestre!$S$11:$U$11,DATI_semestre!$X$11:$Z$11,DATI_semestre!$BE$11:$BF$11)</c:f>
              <c:numCache>
                <c:formatCode>0.00</c:formatCode>
                <c:ptCount val="10"/>
                <c:pt idx="0">
                  <c:v>0</c:v>
                </c:pt>
                <c:pt idx="1">
                  <c:v>2.1859999999999999</c:v>
                </c:pt>
                <c:pt idx="2">
                  <c:v>2.8250000000000002</c:v>
                </c:pt>
                <c:pt idx="3">
                  <c:v>2.95</c:v>
                </c:pt>
                <c:pt idx="4">
                  <c:v>0.42</c:v>
                </c:pt>
                <c:pt idx="5">
                  <c:v>0.66700000000000004</c:v>
                </c:pt>
                <c:pt idx="6">
                  <c:v>0.14199999999999999</c:v>
                </c:pt>
                <c:pt idx="7">
                  <c:v>0.245</c:v>
                </c:pt>
                <c:pt idx="8" formatCode="#,##0.00">
                  <c:v>0.61399999999999999</c:v>
                </c:pt>
                <c:pt idx="9" formatCode="#,##0.00">
                  <c:v>2.8660000000000001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E2-4C77-8BBB-BBB038E057C6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(DATI_semestre!$O$12:$P$12,DATI_semestre!$S$12:$U$12,DATI_semestre!$X$12:$Z$12,DATI_semestre!$BE$12:$BF$12)</c:f>
              <c:numCache>
                <c:formatCode>0.00</c:formatCode>
                <c:ptCount val="10"/>
                <c:pt idx="0">
                  <c:v>0</c:v>
                </c:pt>
                <c:pt idx="1">
                  <c:v>1.2</c:v>
                </c:pt>
                <c:pt idx="2">
                  <c:v>1.796</c:v>
                </c:pt>
                <c:pt idx="3">
                  <c:v>0.625</c:v>
                </c:pt>
                <c:pt idx="4">
                  <c:v>0.7</c:v>
                </c:pt>
                <c:pt idx="5">
                  <c:v>0.39300000000000002</c:v>
                </c:pt>
                <c:pt idx="6">
                  <c:v>0.185</c:v>
                </c:pt>
                <c:pt idx="7">
                  <c:v>0.04</c:v>
                </c:pt>
                <c:pt idx="8" formatCode="#,##0.00">
                  <c:v>0.36499999999999999</c:v>
                </c:pt>
                <c:pt idx="9" formatCode="#,##0.00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E2-4C77-8BBB-BBB038E05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49648"/>
        <c:axId val="261150040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(DATI_semestre!$O$4:$P$4,DATI_semestre!$S$4:$U$4,DATI_semestre!$X$4:$Z$4,DATI_semestre!$BE$4:$BF$4)</c:f>
              <c:numCache>
                <c:formatCode>0.00</c:formatCode>
                <c:ptCount val="10"/>
                <c:pt idx="0">
                  <c:v>0</c:v>
                </c:pt>
                <c:pt idx="1">
                  <c:v>0.77900000000000003</c:v>
                </c:pt>
                <c:pt idx="2">
                  <c:v>0.52800000000000002</c:v>
                </c:pt>
                <c:pt idx="3">
                  <c:v>0.70499999999999996</c:v>
                </c:pt>
                <c:pt idx="4">
                  <c:v>0.79</c:v>
                </c:pt>
                <c:pt idx="5">
                  <c:v>0.27700000000000002</c:v>
                </c:pt>
                <c:pt idx="6">
                  <c:v>0</c:v>
                </c:pt>
                <c:pt idx="7">
                  <c:v>0.05</c:v>
                </c:pt>
                <c:pt idx="8" formatCode="#,##0.00">
                  <c:v>0.17</c:v>
                </c:pt>
                <c:pt idx="9" formatCode="#,##0.00">
                  <c:v>1.216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E2-4C77-8BBB-BBB038E057C6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(DATI_semestre!$O$5:$P$5,DATI_semestre!$S$5:$U$5,DATI_semestre!$X$5:$Z$5,DATI_semestre!$BE$5:$BF$5)</c:f>
              <c:numCache>
                <c:formatCode>0.00</c:formatCode>
                <c:ptCount val="10"/>
                <c:pt idx="0">
                  <c:v>0</c:v>
                </c:pt>
                <c:pt idx="1">
                  <c:v>1.0649999999999999</c:v>
                </c:pt>
                <c:pt idx="2">
                  <c:v>1.1579999999999999</c:v>
                </c:pt>
                <c:pt idx="3">
                  <c:v>1.56</c:v>
                </c:pt>
                <c:pt idx="4">
                  <c:v>0</c:v>
                </c:pt>
                <c:pt idx="5">
                  <c:v>0.30499999999999999</c:v>
                </c:pt>
                <c:pt idx="6">
                  <c:v>0.09</c:v>
                </c:pt>
                <c:pt idx="7">
                  <c:v>0.11</c:v>
                </c:pt>
                <c:pt idx="8" formatCode="#,##0.00">
                  <c:v>0.3</c:v>
                </c:pt>
                <c:pt idx="9" formatCode="#,##0.00">
                  <c:v>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E2-4C77-8BBB-BBB038E057C6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cat>
            <c:strRef>
              <c:f>(DATI_semestre!$O$2:$P$2,DATI_semestre!$S$2:$U$2,DATI_semestre!$X$2:$Z$2,DATI_semestre!$BE$2:$BF$2)</c:f>
              <c:strCache>
                <c:ptCount val="10"/>
                <c:pt idx="0">
                  <c:v>Scarti vegetali da giardini</c:v>
                </c:pt>
                <c:pt idx="1">
                  <c:v>Oggetti in plastica</c:v>
                </c:pt>
                <c:pt idx="2">
                  <c:v>Indumenti </c:v>
                </c:pt>
                <c:pt idx="3">
                  <c:v>Ferro  </c:v>
                </c:pt>
                <c:pt idx="4">
                  <c:v>Legno   </c:v>
                </c:pt>
                <c:pt idx="5">
                  <c:v>Pneumatici </c:v>
                </c:pt>
                <c:pt idx="6">
                  <c:v>Inerti </c:v>
                </c:pt>
                <c:pt idx="7">
                  <c:v>Accum. al Piombo</c:v>
                </c:pt>
                <c:pt idx="8">
                  <c:v>Altri Rifiuti pericolosi (pile, farmaci, oli, ecc.)</c:v>
                </c:pt>
                <c:pt idx="9">
                  <c:v>RAEE (neon e  altre app. elettriche)</c:v>
                </c:pt>
              </c:strCache>
            </c:strRef>
          </c:cat>
          <c:val>
            <c:numRef>
              <c:f>(DATI_semestre!$O$6:$P$6,DATI_semestre!$S$6:$U$6,DATI_semestre!$X$6:$Z$6,DATI_semestre!$BE$6:$BF$6)</c:f>
              <c:numCache>
                <c:formatCode>0.00</c:formatCode>
                <c:ptCount val="10"/>
                <c:pt idx="0">
                  <c:v>0</c:v>
                </c:pt>
                <c:pt idx="1">
                  <c:v>1.2</c:v>
                </c:pt>
                <c:pt idx="2">
                  <c:v>1.796</c:v>
                </c:pt>
                <c:pt idx="3">
                  <c:v>0.625</c:v>
                </c:pt>
                <c:pt idx="4">
                  <c:v>0.7</c:v>
                </c:pt>
                <c:pt idx="5">
                  <c:v>0.39300000000000002</c:v>
                </c:pt>
                <c:pt idx="6">
                  <c:v>0.185</c:v>
                </c:pt>
                <c:pt idx="7">
                  <c:v>0.04</c:v>
                </c:pt>
                <c:pt idx="8" formatCode="#,##0.00">
                  <c:v>0.36499999999999999</c:v>
                </c:pt>
                <c:pt idx="9" formatCode="#,##0.00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E2-4C77-8BBB-BBB038E05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50824"/>
        <c:axId val="261150432"/>
      </c:barChart>
      <c:catAx>
        <c:axId val="26114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150040"/>
        <c:crosses val="autoZero"/>
        <c:auto val="1"/>
        <c:lblAlgn val="ctr"/>
        <c:lblOffset val="100"/>
        <c:noMultiLvlLbl val="0"/>
      </c:catAx>
      <c:valAx>
        <c:axId val="261150040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</c:rich>
          </c:tx>
          <c:layout>
            <c:manualLayout>
              <c:xMode val="edge"/>
              <c:yMode val="edge"/>
              <c:x val="8.4799774958585511E-2"/>
              <c:y val="0.4230875459244762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1149648"/>
        <c:crosses val="autoZero"/>
        <c:crossBetween val="between"/>
      </c:valAx>
      <c:valAx>
        <c:axId val="261150432"/>
        <c:scaling>
          <c:orientation val="minMax"/>
          <c:max val="3"/>
        </c:scaling>
        <c:delete val="0"/>
        <c:axPos val="r"/>
        <c:numFmt formatCode="0" sourceLinked="0"/>
        <c:majorTickMark val="out"/>
        <c:minorTickMark val="none"/>
        <c:tickLblPos val="nextTo"/>
        <c:crossAx val="261150824"/>
        <c:crosses val="max"/>
        <c:crossBetween val="between"/>
      </c:valAx>
      <c:catAx>
        <c:axId val="26115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1504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Rifuti biodegradabili avviati a recupero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3"/>
                <c:pt idx="0">
                  <c:v>FAEDO</c:v>
                </c:pt>
                <c:pt idx="1">
                  <c:v>2017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(DATI_semestre!$N$10,DATI_semestre!$O$10)</c:f>
              <c:numCache>
                <c:formatCode>0.00</c:formatCode>
                <c:ptCount val="2"/>
                <c:pt idx="0">
                  <c:v>53.771000000000001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30-4FC2-B2C1-86134540E489}"/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3"/>
                <c:pt idx="0">
                  <c:v>FAEDO</c:v>
                </c:pt>
                <c:pt idx="1">
                  <c:v>2018</c:v>
                </c:pt>
                <c:pt idx="2">
                  <c:v>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(DATI_semestre!$N$11,DATI_semestre!$O$11)</c:f>
              <c:numCache>
                <c:formatCode>0.00</c:formatCode>
                <c:ptCount val="2"/>
                <c:pt idx="0">
                  <c:v>56.198999999999998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30-4FC2-B2C1-86134540E489}"/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3"/>
                <c:pt idx="0">
                  <c:v>FAEDO</c:v>
                </c:pt>
                <c:pt idx="1">
                  <c:v>2019</c:v>
                </c:pt>
                <c:pt idx="2">
                  <c:v>ANNO</c:v>
                </c:pt>
              </c:strCache>
            </c:strRef>
          </c:tx>
          <c:invertIfNegative val="0"/>
          <c:cat>
            <c:strRef>
              <c:f>(DATI_semestre!$N$2,DATI_semestre!$O$2)</c:f>
              <c:strCache>
                <c:ptCount val="2"/>
                <c:pt idx="0">
                  <c:v>Rifiuti biodegradabili di cucine e mense</c:v>
                </c:pt>
                <c:pt idx="1">
                  <c:v>Scarti vegetali da giardini</c:v>
                </c:pt>
              </c:strCache>
            </c:strRef>
          </c:cat>
          <c:val>
            <c:numRef>
              <c:f>(DATI_semestre!$N$12,DATI_semestre!$O$12)</c:f>
              <c:numCache>
                <c:formatCode>0.00</c:formatCode>
                <c:ptCount val="2"/>
                <c:pt idx="0">
                  <c:v>28.02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30-4FC2-B2C1-86134540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49736"/>
        <c:axId val="261049344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2"/>
                <c:pt idx="0">
                  <c:v>2017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(DATI_semestre!$N$4,DATI_semestre!$O$4)</c:f>
              <c:numCache>
                <c:formatCode>0.00</c:formatCode>
                <c:ptCount val="2"/>
                <c:pt idx="0">
                  <c:v>26.58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30-4FC2-B2C1-86134540E489}"/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2"/>
                <c:pt idx="0">
                  <c:v>2018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(DATI_semestre!$N$5,DATI_semestre!$O$5)</c:f>
              <c:numCache>
                <c:formatCode>0.00</c:formatCode>
                <c:ptCount val="2"/>
                <c:pt idx="0">
                  <c:v>27.077000000000002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30-4FC2-B2C1-86134540E489}"/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2"/>
                <c:pt idx="0">
                  <c:v>2019</c:v>
                </c:pt>
                <c:pt idx="1">
                  <c:v>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(DATI_semestre!$N$6,DATI_semestre!$O$6)</c:f>
              <c:numCache>
                <c:formatCode>0.00</c:formatCode>
                <c:ptCount val="2"/>
                <c:pt idx="0">
                  <c:v>28.02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30-4FC2-B2C1-86134540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48560"/>
        <c:axId val="261048952"/>
      </c:barChart>
      <c:catAx>
        <c:axId val="26104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049344"/>
        <c:crosses val="autoZero"/>
        <c:auto val="1"/>
        <c:lblAlgn val="ctr"/>
        <c:lblOffset val="100"/>
        <c:noMultiLvlLbl val="0"/>
      </c:catAx>
      <c:valAx>
        <c:axId val="26104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ton</a:t>
                </a:r>
              </a:p>
              <a:p>
                <a:pPr>
                  <a:defRPr/>
                </a:pPr>
                <a:endParaRPr lang="it-IT"/>
              </a:p>
            </c:rich>
          </c:tx>
          <c:layout>
            <c:manualLayout>
              <c:xMode val="edge"/>
              <c:yMode val="edge"/>
              <c:x val="8.2064298347018297E-2"/>
              <c:y val="0.4388197231233130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1049736"/>
        <c:crosses val="autoZero"/>
        <c:crossBetween val="between"/>
      </c:valAx>
      <c:valAx>
        <c:axId val="261048952"/>
        <c:scaling>
          <c:orientation val="minMax"/>
          <c:max val="60"/>
        </c:scaling>
        <c:delete val="0"/>
        <c:axPos val="r"/>
        <c:numFmt formatCode="0" sourceLinked="0"/>
        <c:majorTickMark val="out"/>
        <c:minorTickMark val="none"/>
        <c:tickLblPos val="nextTo"/>
        <c:crossAx val="261048560"/>
        <c:crosses val="max"/>
        <c:crossBetween val="between"/>
      </c:valAx>
      <c:catAx>
        <c:axId val="261048560"/>
        <c:scaling>
          <c:orientation val="minMax"/>
        </c:scaling>
        <c:delete val="1"/>
        <c:axPos val="b"/>
        <c:majorTickMark val="out"/>
        <c:minorTickMark val="none"/>
        <c:tickLblPos val="none"/>
        <c:crossAx val="2610489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Andamento dello scarto %</a:t>
            </a:r>
            <a:r>
              <a:rPr lang="it-IT" sz="1200" baseline="0"/>
              <a:t> </a:t>
            </a:r>
            <a:r>
              <a:rPr lang="it-IT" sz="1200"/>
              <a:t>nella raccolta differenziata</a:t>
            </a:r>
            <a:r>
              <a:rPr lang="it-IT" sz="1200" baseline="0"/>
              <a:t> Multimateriale</a:t>
            </a:r>
            <a:endParaRPr lang="it-IT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'%scarto multi'!$A$14</c:f>
              <c:strCache>
                <c:ptCount val="1"/>
                <c:pt idx="0">
                  <c:v>IMPIANTO ASIA</c:v>
                </c:pt>
              </c:strCache>
            </c:strRef>
          </c:tx>
          <c:marker>
            <c:symbol val="circle"/>
            <c:size val="4"/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multi'!$C$14:$N$14</c:f>
              <c:numCache>
                <c:formatCode>0.0</c:formatCode>
                <c:ptCount val="12"/>
                <c:pt idx="0">
                  <c:v>9.5</c:v>
                </c:pt>
                <c:pt idx="1">
                  <c:v>2.8</c:v>
                </c:pt>
                <c:pt idx="2">
                  <c:v>14.8</c:v>
                </c:pt>
                <c:pt idx="3">
                  <c:v>14.7</c:v>
                </c:pt>
                <c:pt idx="4">
                  <c:v>5.4797601199400301</c:v>
                </c:pt>
                <c:pt idx="5">
                  <c:v>12.8677313364407</c:v>
                </c:pt>
                <c:pt idx="6">
                  <c:v>12.7253988897961</c:v>
                </c:pt>
                <c:pt idx="7">
                  <c:v>11.341174145088001</c:v>
                </c:pt>
                <c:pt idx="8">
                  <c:v>11.473000000000001</c:v>
                </c:pt>
                <c:pt idx="9">
                  <c:v>8.5779999999999994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FB-493B-AF6D-DE0F769E2BFA}"/>
            </c:ext>
          </c:extLst>
        </c:ser>
        <c:ser>
          <c:idx val="1"/>
          <c:order val="1"/>
          <c:tx>
            <c:strRef>
              <c:f>'%scarto multi'!$A$16</c:f>
              <c:strCache>
                <c:ptCount val="1"/>
                <c:pt idx="0">
                  <c:v>STRADALE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multi'!$C$16:$N$16</c:f>
              <c:numCache>
                <c:formatCode>0.0</c:formatCode>
                <c:ptCount val="12"/>
                <c:pt idx="0">
                  <c:v>31.9</c:v>
                </c:pt>
                <c:pt idx="1">
                  <c:v>42.8</c:v>
                </c:pt>
                <c:pt idx="2">
                  <c:v>43.4</c:v>
                </c:pt>
                <c:pt idx="3">
                  <c:v>31.1</c:v>
                </c:pt>
                <c:pt idx="4">
                  <c:v>36.277175469768501</c:v>
                </c:pt>
                <c:pt idx="5">
                  <c:v>31.201535388182599</c:v>
                </c:pt>
                <c:pt idx="6">
                  <c:v>32.339383921698797</c:v>
                </c:pt>
                <c:pt idx="7">
                  <c:v>30.536707118387199</c:v>
                </c:pt>
                <c:pt idx="8">
                  <c:v>32.662999999999997</c:v>
                </c:pt>
                <c:pt idx="9">
                  <c:v>37.100999999999999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FB-493B-AF6D-DE0F769E2BFA}"/>
            </c:ext>
          </c:extLst>
        </c:ser>
        <c:ser>
          <c:idx val="2"/>
          <c:order val="2"/>
          <c:tx>
            <c:strRef>
              <c:f>'%scarto multi'!$A$15</c:f>
              <c:strCache>
                <c:ptCount val="1"/>
                <c:pt idx="0">
                  <c:v>CRM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4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9BBB59">
                    <a:lumMod val="75000"/>
                  </a:srgbClr>
                </a:solidFill>
              </a:ln>
            </c:spPr>
          </c:marker>
          <c:cat>
            <c:strRef>
              <c:f>'%scarto multi'!$C$13:$N$13</c:f>
              <c:strCache>
                <c:ptCount val="12"/>
                <c:pt idx="0">
                  <c:v>Scarto % 
I Trimestre
ANNO 2017</c:v>
                </c:pt>
                <c:pt idx="1">
                  <c:v>Scarto % 
II Trimestre
ANNO 2017</c:v>
                </c:pt>
                <c:pt idx="2">
                  <c:v>Scarto % 
III Trimestre
ANNO 2017</c:v>
                </c:pt>
                <c:pt idx="3">
                  <c:v>Scarto % 
IV Trimestre
ANNO 2017</c:v>
                </c:pt>
                <c:pt idx="4">
                  <c:v>Scarto % 
I Trimestre
ANNO 2018</c:v>
                </c:pt>
                <c:pt idx="5">
                  <c:v>Scarto % 
II Trimestre
ANNO 2018</c:v>
                </c:pt>
                <c:pt idx="6">
                  <c:v>Scarto % 
III Trimestre
ANNO 2018</c:v>
                </c:pt>
                <c:pt idx="7">
                  <c:v>Scarto % 
IV Trimestre
ANNO 2018</c:v>
                </c:pt>
                <c:pt idx="8">
                  <c:v>Scarto % 
I Trimestre
ANNO 2019</c:v>
                </c:pt>
                <c:pt idx="9">
                  <c:v>Scarto % 
II Trimestre
ANNO 2019</c:v>
                </c:pt>
                <c:pt idx="10">
                  <c:v>Scarto % 
III Trimestre
ANNO 2019</c:v>
                </c:pt>
                <c:pt idx="11">
                  <c:v>Scarto % 
IV Trimestre
ANNO 2019</c:v>
                </c:pt>
              </c:strCache>
            </c:strRef>
          </c:cat>
          <c:val>
            <c:numRef>
              <c:f>'%scarto multi'!$C$15:$N$15</c:f>
              <c:numCache>
                <c:formatCode>0.0</c:formatCode>
                <c:ptCount val="12"/>
                <c:pt idx="0">
                  <c:v>10.8</c:v>
                </c:pt>
                <c:pt idx="1">
                  <c:v>12.1</c:v>
                </c:pt>
                <c:pt idx="2">
                  <c:v>15.1</c:v>
                </c:pt>
                <c:pt idx="3">
                  <c:v>13.3</c:v>
                </c:pt>
                <c:pt idx="4">
                  <c:v>16.046758767268901</c:v>
                </c:pt>
                <c:pt idx="5">
                  <c:v>7.7265403207243102</c:v>
                </c:pt>
                <c:pt idx="6">
                  <c:v>15.1689214722999</c:v>
                </c:pt>
                <c:pt idx="7">
                  <c:v>10.991386425030599</c:v>
                </c:pt>
                <c:pt idx="8">
                  <c:v>15.959</c:v>
                </c:pt>
                <c:pt idx="9">
                  <c:v>18.707999999999998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FB-493B-AF6D-DE0F769E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52784"/>
        <c:axId val="261153176"/>
      </c:lineChart>
      <c:catAx>
        <c:axId val="26115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1153176"/>
        <c:crosses val="autoZero"/>
        <c:auto val="1"/>
        <c:lblAlgn val="ctr"/>
        <c:lblOffset val="100"/>
        <c:noMultiLvlLbl val="0"/>
      </c:catAx>
      <c:valAx>
        <c:axId val="26115317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scarto sul totale</a:t>
                </a:r>
              </a:p>
            </c:rich>
          </c:tx>
          <c:layout>
            <c:manualLayout>
              <c:xMode val="edge"/>
              <c:yMode val="edge"/>
              <c:x val="5.0606317313994585E-2"/>
              <c:y val="0.35732121135571654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crossAx val="26115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Scarto del multimateriale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26926976344191"/>
          <c:y val="9.3466205474841968E-2"/>
          <c:w val="0.74867087068498217"/>
          <c:h val="0.668100841987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DATI_semestre!$A$10:$C$10</c:f>
              <c:strCache>
                <c:ptCount val="1"/>
                <c:pt idx="0">
                  <c:v>FAEDO 2017 ANNO</c:v>
                </c:pt>
              </c:strCache>
            </c:strRef>
          </c:tx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DATI_semestre!$A$11:$C$11</c:f>
              <c:strCache>
                <c:ptCount val="1"/>
                <c:pt idx="0">
                  <c:v>FAEDO 2018 ANNO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2"/>
          <c:tx>
            <c:strRef>
              <c:f>DATI_semestre!$A$12:$C$12</c:f>
              <c:strCache>
                <c:ptCount val="1"/>
                <c:pt idx="0">
                  <c:v>FAEDO 2019 ANNO</c:v>
                </c:pt>
              </c:strCache>
            </c:strRef>
          </c:tx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3336"/>
        <c:axId val="261573728"/>
      </c:barChart>
      <c:barChart>
        <c:barDir val="col"/>
        <c:grouping val="clustered"/>
        <c:varyColors val="0"/>
        <c:ser>
          <c:idx val="3"/>
          <c:order val="3"/>
          <c:tx>
            <c:strRef>
              <c:f>DATI_semestre!$B$4:$C$4</c:f>
              <c:strCache>
                <c:ptCount val="1"/>
                <c:pt idx="0">
                  <c:v>2017 SEMESTRE I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DATI_semestre!$B$5:$C$5</c:f>
              <c:strCache>
                <c:ptCount val="1"/>
                <c:pt idx="0">
                  <c:v>2018 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DATI_semestre!$B$6:$C$6</c:f>
              <c:strCache>
                <c:ptCount val="1"/>
                <c:pt idx="0">
                  <c:v>2019 SEMESTRE I</c:v>
                </c:pt>
              </c:strCache>
            </c:strRef>
          </c:tx>
          <c:spPr>
            <a:noFill/>
            <a:ln w="19050">
              <a:solidFill>
                <a:prstClr val="black"/>
              </a:solidFill>
            </a:ln>
          </c:spPr>
          <c:invertIfNegative val="0"/>
          <c:val>
            <c:numRef>
              <c:f>(DATI_semestre!#REF!,DATI_semestre!#REF!)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D42-461F-96C6-8D2611480FA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(DATI_semestre!#REF!,DATI_semestre!#REF!)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4512"/>
        <c:axId val="261574120"/>
      </c:barChart>
      <c:catAx>
        <c:axId val="26157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573728"/>
        <c:crosses val="autoZero"/>
        <c:auto val="1"/>
        <c:lblAlgn val="ctr"/>
        <c:lblOffset val="100"/>
        <c:noMultiLvlLbl val="0"/>
      </c:catAx>
      <c:valAx>
        <c:axId val="261573728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100 ton</a:t>
                </a:r>
              </a:p>
            </c:rich>
          </c:tx>
          <c:layout>
            <c:manualLayout>
              <c:xMode val="edge"/>
              <c:yMode val="edge"/>
              <c:x val="8.3432036652801883E-2"/>
              <c:y val="0.4117320960719931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61573336"/>
        <c:crosses val="autoZero"/>
        <c:crossBetween val="between"/>
      </c:valAx>
      <c:valAx>
        <c:axId val="261574120"/>
        <c:scaling>
          <c:orientation val="minMax"/>
          <c:max val="4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61574512"/>
        <c:crosses val="max"/>
        <c:crossBetween val="between"/>
      </c:valAx>
      <c:catAx>
        <c:axId val="26157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5741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image" Target="../media/image2.jpeg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56726</xdr:colOff>
      <xdr:row>1</xdr:row>
      <xdr:rowOff>99906</xdr:rowOff>
    </xdr:from>
    <xdr:to>
      <xdr:col>6</xdr:col>
      <xdr:colOff>552026</xdr:colOff>
      <xdr:row>5</xdr:row>
      <xdr:rowOff>69427</xdr:rowOff>
    </xdr:to>
    <xdr:pic>
      <xdr:nvPicPr>
        <xdr:cNvPr id="2" name="Immagine 1" descr="LogoEMAS_asia_web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0676" y="290406"/>
          <a:ext cx="495300" cy="7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50</xdr:row>
      <xdr:rowOff>167640</xdr:rowOff>
    </xdr:from>
    <xdr:to>
      <xdr:col>6</xdr:col>
      <xdr:colOff>493606</xdr:colOff>
      <xdr:row>54</xdr:row>
      <xdr:rowOff>137160</xdr:rowOff>
    </xdr:to>
    <xdr:pic>
      <xdr:nvPicPr>
        <xdr:cNvPr id="3" name="Immagine 2" descr="LogoEMAS_asia_web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104832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105</xdr:row>
      <xdr:rowOff>167640</xdr:rowOff>
    </xdr:from>
    <xdr:to>
      <xdr:col>6</xdr:col>
      <xdr:colOff>493606</xdr:colOff>
      <xdr:row>109</xdr:row>
      <xdr:rowOff>137160</xdr:rowOff>
    </xdr:to>
    <xdr:pic>
      <xdr:nvPicPr>
        <xdr:cNvPr id="4" name="Immagine 3" descr="LogoEMAS_asia_web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209607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160</xdr:row>
      <xdr:rowOff>167640</xdr:rowOff>
    </xdr:from>
    <xdr:to>
      <xdr:col>6</xdr:col>
      <xdr:colOff>493606</xdr:colOff>
      <xdr:row>164</xdr:row>
      <xdr:rowOff>137160</xdr:rowOff>
    </xdr:to>
    <xdr:pic>
      <xdr:nvPicPr>
        <xdr:cNvPr id="5" name="Immagine 4" descr="LogoEMAS_asia_web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314382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215</xdr:row>
      <xdr:rowOff>167640</xdr:rowOff>
    </xdr:from>
    <xdr:to>
      <xdr:col>6</xdr:col>
      <xdr:colOff>493606</xdr:colOff>
      <xdr:row>219</xdr:row>
      <xdr:rowOff>137160</xdr:rowOff>
    </xdr:to>
    <xdr:pic>
      <xdr:nvPicPr>
        <xdr:cNvPr id="6" name="Immagine 5" descr="LogoEMAS_asia_web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419157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270</xdr:row>
      <xdr:rowOff>167640</xdr:rowOff>
    </xdr:from>
    <xdr:to>
      <xdr:col>6</xdr:col>
      <xdr:colOff>493606</xdr:colOff>
      <xdr:row>274</xdr:row>
      <xdr:rowOff>137160</xdr:rowOff>
    </xdr:to>
    <xdr:pic>
      <xdr:nvPicPr>
        <xdr:cNvPr id="7" name="Immagine 6" descr="LogoEMAS_asia_web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523932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556260</xdr:colOff>
      <xdr:row>325</xdr:row>
      <xdr:rowOff>167640</xdr:rowOff>
    </xdr:from>
    <xdr:to>
      <xdr:col>6</xdr:col>
      <xdr:colOff>493606</xdr:colOff>
      <xdr:row>329</xdr:row>
      <xdr:rowOff>137160</xdr:rowOff>
    </xdr:to>
    <xdr:pic>
      <xdr:nvPicPr>
        <xdr:cNvPr id="8" name="Immagine 7" descr="LogoEMAS_asia_web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62870715"/>
          <a:ext cx="489796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0" y="11493499"/>
    <xdr:ext cx="5863167" cy="3725334"/>
    <xdr:graphicFrame macro="">
      <xdr:nvGraphicFramePr>
        <xdr:cNvPr id="18" name="Grafico 17">
          <a:extLst>
            <a:ext uri="{FF2B5EF4-FFF2-40B4-BE49-F238E27FC236}">
              <a16:creationId xmlns="" xmlns:a16="http://schemas.microsoft.com/office/drawing/2014/main" id="{00000000-0008-0000-1000-00001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5578667"/>
    <xdr:ext cx="5789084" cy="3503084"/>
    <xdr:graphicFrame macro="">
      <xdr:nvGraphicFramePr>
        <xdr:cNvPr id="19" name="Grafico 18">
          <a:extLst>
            <a:ext uri="{FF2B5EF4-FFF2-40B4-BE49-F238E27FC236}">
              <a16:creationId xmlns="" xmlns:a16="http://schemas.microsoft.com/office/drawing/2014/main" id="{00000000-0008-0000-1000-00001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0584" y="21590001"/>
    <xdr:ext cx="5842000" cy="3831166"/>
    <xdr:graphicFrame macro="">
      <xdr:nvGraphicFramePr>
        <xdr:cNvPr id="20" name="Grafico 19">
          <a:extLst>
            <a:ext uri="{FF2B5EF4-FFF2-40B4-BE49-F238E27FC236}">
              <a16:creationId xmlns="" xmlns:a16="http://schemas.microsoft.com/office/drawing/2014/main" id="{00000000-0008-0000-10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21167" y="25463499"/>
    <xdr:ext cx="5820834" cy="3735918"/>
    <xdr:graphicFrame macro="">
      <xdr:nvGraphicFramePr>
        <xdr:cNvPr id="21" name="Grafico 20">
          <a:extLst>
            <a:ext uri="{FF2B5EF4-FFF2-40B4-BE49-F238E27FC236}">
              <a16:creationId xmlns="" xmlns:a16="http://schemas.microsoft.com/office/drawing/2014/main" id="{00000000-0008-0000-1000-00001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32289750"/>
    <xdr:ext cx="5672666" cy="4900083"/>
    <xdr:graphicFrame macro="">
      <xdr:nvGraphicFramePr>
        <xdr:cNvPr id="22" name="Grafico 21">
          <a:extLst>
            <a:ext uri="{FF2B5EF4-FFF2-40B4-BE49-F238E27FC236}">
              <a16:creationId xmlns="" xmlns:a16="http://schemas.microsoft.com/office/drawing/2014/main" id="{00000000-0008-0000-1000-00001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52525084"/>
    <xdr:ext cx="5810250" cy="3598334"/>
    <xdr:graphicFrame macro="">
      <xdr:nvGraphicFramePr>
        <xdr:cNvPr id="23" name="Grafico 22">
          <a:extLst>
            <a:ext uri="{FF2B5EF4-FFF2-40B4-BE49-F238E27FC236}">
              <a16:creationId xmlns="" xmlns:a16="http://schemas.microsoft.com/office/drawing/2014/main" id="{00000000-0008-0000-1000-00001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51</xdr:row>
          <xdr:rowOff>0</xdr:rowOff>
        </xdr:from>
        <xdr:to>
          <xdr:col>3</xdr:col>
          <xdr:colOff>0</xdr:colOff>
          <xdr:row>54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106</xdr:row>
          <xdr:rowOff>0</xdr:rowOff>
        </xdr:from>
        <xdr:to>
          <xdr:col>3</xdr:col>
          <xdr:colOff>0</xdr:colOff>
          <xdr:row>109</xdr:row>
          <xdr:rowOff>171450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161</xdr:row>
          <xdr:rowOff>0</xdr:rowOff>
        </xdr:from>
        <xdr:to>
          <xdr:col>3</xdr:col>
          <xdr:colOff>0</xdr:colOff>
          <xdr:row>164</xdr:row>
          <xdr:rowOff>171450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216</xdr:row>
          <xdr:rowOff>0</xdr:rowOff>
        </xdr:from>
        <xdr:to>
          <xdr:col>3</xdr:col>
          <xdr:colOff>0</xdr:colOff>
          <xdr:row>219</xdr:row>
          <xdr:rowOff>171450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271</xdr:row>
          <xdr:rowOff>0</xdr:rowOff>
        </xdr:from>
        <xdr:to>
          <xdr:col>3</xdr:col>
          <xdr:colOff>0</xdr:colOff>
          <xdr:row>274</xdr:row>
          <xdr:rowOff>171450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326</xdr:row>
          <xdr:rowOff>0</xdr:rowOff>
        </xdr:from>
        <xdr:to>
          <xdr:col>3</xdr:col>
          <xdr:colOff>0</xdr:colOff>
          <xdr:row>329</xdr:row>
          <xdr:rowOff>171450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76200</xdr:rowOff>
        </xdr:from>
        <xdr:to>
          <xdr:col>3</xdr:col>
          <xdr:colOff>0</xdr:colOff>
          <xdr:row>5</xdr:row>
          <xdr:rowOff>19050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absoluteAnchor>
    <xdr:pos x="0" y="42164000"/>
    <xdr:ext cx="6282267" cy="4106333"/>
    <xdr:graphicFrame macro="">
      <xdr:nvGraphicFramePr>
        <xdr:cNvPr id="26" name="Grafico 25">
          <a:extLst>
            <a:ext uri="{FF2B5EF4-FFF2-40B4-BE49-F238E27FC236}">
              <a16:creationId xmlns="" xmlns:a16="http://schemas.microsoft.com/office/drawing/2014/main" id="{C12CCBC3-35C3-4210-A4DD-C8FED29D08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62704132"/>
    <xdr:ext cx="5816600" cy="3750735"/>
    <xdr:graphicFrame macro="">
      <xdr:nvGraphicFramePr>
        <xdr:cNvPr id="27" name="Grafico 26">
          <a:extLst>
            <a:ext uri="{FF2B5EF4-FFF2-40B4-BE49-F238E27FC236}">
              <a16:creationId xmlns="" xmlns:a16="http://schemas.microsoft.com/office/drawing/2014/main" id="{44A99B83-C66C-47C8-885C-C77B27DD17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2530" cy="6086819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69392" cy="6086354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2530" cy="6086819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65"/>
  <sheetViews>
    <sheetView topLeftCell="C1" workbookViewId="0">
      <selection activeCell="K15" sqref="K15"/>
    </sheetView>
  </sheetViews>
  <sheetFormatPr defaultRowHeight="15" x14ac:dyDescent="0.25"/>
  <cols>
    <col min="1" max="1" width="24.28515625" customWidth="1"/>
    <col min="2" max="2" width="6" customWidth="1"/>
    <col min="3" max="14" width="15.28515625" customWidth="1"/>
  </cols>
  <sheetData>
    <row r="1" spans="1:20" ht="30" x14ac:dyDescent="0.25">
      <c r="A1" s="49" t="s">
        <v>61</v>
      </c>
      <c r="B1" s="49"/>
      <c r="C1" s="62">
        <v>2015</v>
      </c>
      <c r="D1" s="62"/>
      <c r="E1" s="62"/>
      <c r="F1" s="62"/>
      <c r="G1" s="85">
        <v>2016</v>
      </c>
      <c r="H1" s="85"/>
      <c r="I1" s="85"/>
      <c r="J1" s="85"/>
      <c r="K1" s="85">
        <v>2017</v>
      </c>
      <c r="L1" s="85"/>
      <c r="M1" s="85"/>
      <c r="N1" s="85"/>
    </row>
    <row r="3" spans="1:20" x14ac:dyDescent="0.25">
      <c r="A3" s="47"/>
      <c r="B3" s="47"/>
      <c r="C3" s="47" t="s">
        <v>72</v>
      </c>
      <c r="D3" s="47" t="s">
        <v>54</v>
      </c>
      <c r="E3" s="47" t="s">
        <v>55</v>
      </c>
      <c r="F3" s="47" t="s">
        <v>56</v>
      </c>
      <c r="G3" s="47" t="s">
        <v>72</v>
      </c>
      <c r="H3" s="47" t="s">
        <v>54</v>
      </c>
      <c r="I3" s="47" t="s">
        <v>55</v>
      </c>
      <c r="J3" s="47" t="s">
        <v>56</v>
      </c>
      <c r="K3" s="47" t="s">
        <v>72</v>
      </c>
      <c r="L3" s="47" t="s">
        <v>54</v>
      </c>
      <c r="M3" s="47" t="s">
        <v>55</v>
      </c>
      <c r="N3" s="47" t="s">
        <v>56</v>
      </c>
    </row>
    <row r="4" spans="1:20" x14ac:dyDescent="0.25">
      <c r="A4" s="47" t="s">
        <v>57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20" x14ac:dyDescent="0.25">
      <c r="A5" s="47" t="s">
        <v>58</v>
      </c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0" x14ac:dyDescent="0.25">
      <c r="A6" s="47" t="s">
        <v>59</v>
      </c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0" x14ac:dyDescent="0.25">
      <c r="A7" s="47" t="s">
        <v>39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0" x14ac:dyDescent="0.25">
      <c r="A8" s="47" t="s">
        <v>37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0" x14ac:dyDescent="0.25">
      <c r="A9" s="47" t="s">
        <v>60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0" x14ac:dyDescent="0.25">
      <c r="A10" s="47" t="s">
        <v>38</v>
      </c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0" x14ac:dyDescent="0.2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20" x14ac:dyDescent="0.2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20" ht="38.25" x14ac:dyDescent="0.25">
      <c r="B13" t="s">
        <v>99</v>
      </c>
      <c r="C13" s="5" t="s">
        <v>101</v>
      </c>
      <c r="D13" s="5" t="s">
        <v>102</v>
      </c>
      <c r="E13" s="5" t="s">
        <v>103</v>
      </c>
      <c r="F13" s="5" t="s">
        <v>104</v>
      </c>
      <c r="G13" s="5" t="s">
        <v>105</v>
      </c>
      <c r="H13" s="5" t="s">
        <v>106</v>
      </c>
      <c r="I13" s="5" t="s">
        <v>107</v>
      </c>
      <c r="J13" s="5" t="s">
        <v>108</v>
      </c>
      <c r="K13" s="5" t="s">
        <v>109</v>
      </c>
      <c r="L13" s="5" t="s">
        <v>110</v>
      </c>
      <c r="M13" s="5" t="s">
        <v>111</v>
      </c>
      <c r="N13" s="5" t="s">
        <v>112</v>
      </c>
    </row>
    <row r="14" spans="1:20" x14ac:dyDescent="0.25">
      <c r="A14" t="s">
        <v>94</v>
      </c>
      <c r="B14" s="16">
        <v>1</v>
      </c>
      <c r="C14" s="84">
        <v>9.5</v>
      </c>
      <c r="D14" s="84">
        <v>2.8</v>
      </c>
      <c r="E14" s="84">
        <v>14.8</v>
      </c>
      <c r="F14" s="84">
        <v>14.7</v>
      </c>
      <c r="G14" s="84">
        <v>5.4797601199400301</v>
      </c>
      <c r="H14" s="84">
        <v>12.8677313364407</v>
      </c>
      <c r="I14" s="84">
        <v>12.7253988897961</v>
      </c>
      <c r="J14" s="84">
        <v>11.341174145088001</v>
      </c>
      <c r="K14" s="84">
        <v>11.473000000000001</v>
      </c>
      <c r="L14" s="84">
        <v>8.5779999999999994</v>
      </c>
      <c r="M14" s="84"/>
      <c r="N14" s="84"/>
      <c r="P14" s="16"/>
      <c r="Q14" s="69"/>
      <c r="R14" s="69"/>
      <c r="S14" s="69"/>
      <c r="T14" s="69"/>
    </row>
    <row r="15" spans="1:20" x14ac:dyDescent="0.25">
      <c r="A15" t="s">
        <v>8</v>
      </c>
      <c r="B15" s="16">
        <v>1</v>
      </c>
      <c r="C15" s="84">
        <v>10.8</v>
      </c>
      <c r="D15" s="84">
        <v>12.1</v>
      </c>
      <c r="E15" s="84">
        <v>15.1</v>
      </c>
      <c r="F15" s="84">
        <v>13.3</v>
      </c>
      <c r="G15" s="84">
        <v>16.046758767268901</v>
      </c>
      <c r="H15" s="84">
        <v>7.7265403207243102</v>
      </c>
      <c r="I15" s="84">
        <v>15.1689214722999</v>
      </c>
      <c r="J15" s="84">
        <v>10.991386425030599</v>
      </c>
      <c r="K15" s="84">
        <v>15.959</v>
      </c>
      <c r="L15" s="84">
        <v>18.707999999999998</v>
      </c>
      <c r="M15" s="84"/>
      <c r="N15" s="84"/>
      <c r="P15" s="16"/>
      <c r="Q15" s="69"/>
      <c r="R15" s="69"/>
      <c r="S15" s="69"/>
      <c r="T15" s="69"/>
    </row>
    <row r="16" spans="1:20" x14ac:dyDescent="0.25">
      <c r="A16" t="s">
        <v>95</v>
      </c>
      <c r="B16">
        <v>8</v>
      </c>
      <c r="C16" s="84">
        <v>31.9</v>
      </c>
      <c r="D16" s="84">
        <v>42.8</v>
      </c>
      <c r="E16" s="84">
        <v>43.4</v>
      </c>
      <c r="F16" s="84">
        <v>31.1</v>
      </c>
      <c r="G16" s="84">
        <v>36.277175469768501</v>
      </c>
      <c r="H16" s="84">
        <v>31.201535388182599</v>
      </c>
      <c r="I16" s="84">
        <v>32.339383921698797</v>
      </c>
      <c r="J16" s="84">
        <v>30.536707118387199</v>
      </c>
      <c r="K16" s="84">
        <v>32.662999999999997</v>
      </c>
      <c r="L16" s="84">
        <v>37.100999999999999</v>
      </c>
      <c r="M16" s="84"/>
      <c r="N16" s="84"/>
      <c r="P16" s="19">
        <f>AVERAGE(C16:N16)</f>
        <v>34.931880189803714</v>
      </c>
      <c r="Q16" s="69"/>
      <c r="R16" s="69"/>
      <c r="S16" s="69"/>
      <c r="T16" s="69"/>
    </row>
    <row r="17" spans="1:20" x14ac:dyDescent="0.25">
      <c r="G17" s="84"/>
      <c r="H17" s="84"/>
      <c r="I17" s="84"/>
      <c r="J17" s="84"/>
      <c r="K17" s="84"/>
      <c r="L17" s="84"/>
      <c r="M17" s="84"/>
      <c r="N17" s="84"/>
      <c r="P17" s="19"/>
      <c r="Q17" s="69"/>
      <c r="R17" s="69"/>
      <c r="S17" s="69"/>
      <c r="T17" s="69"/>
    </row>
    <row r="18" spans="1:20" x14ac:dyDescent="0.25">
      <c r="G18" s="84"/>
      <c r="H18" s="84"/>
      <c r="I18" s="84"/>
      <c r="J18" s="84"/>
      <c r="K18" s="84"/>
      <c r="L18" s="84"/>
      <c r="M18" s="84"/>
      <c r="N18" s="84"/>
      <c r="P18" s="19"/>
      <c r="Q18" s="69"/>
      <c r="R18" s="69"/>
      <c r="S18" s="69"/>
      <c r="T18" s="69"/>
    </row>
    <row r="19" spans="1:20" x14ac:dyDescent="0.25">
      <c r="A19" t="s">
        <v>100</v>
      </c>
      <c r="C19" s="84">
        <f>SUM(C16*$B$16+C15*$B$15+C14*$B$14)/SUM($B$14:$B$16)</f>
        <v>27.55</v>
      </c>
      <c r="D19" s="84">
        <f t="shared" ref="D19:F19" si="0">SUM(D16*$B$16+D15*$B$15+D14*$B$14)/SUM($B$14:$B$16)</f>
        <v>35.730000000000004</v>
      </c>
      <c r="E19" s="84">
        <f t="shared" si="0"/>
        <v>37.71</v>
      </c>
      <c r="F19" s="84">
        <f t="shared" si="0"/>
        <v>27.68</v>
      </c>
      <c r="G19" s="84">
        <f t="shared" ref="G19:M19" si="1">SUM(G16*$B$16+G15*$B$15+G14*$B$14)/SUM($B$14:$B$16)</f>
        <v>31.17439226453569</v>
      </c>
      <c r="H19" s="84">
        <f t="shared" si="1"/>
        <v>27.020655476262583</v>
      </c>
      <c r="I19" s="84">
        <f t="shared" si="1"/>
        <v>28.660939173568636</v>
      </c>
      <c r="J19" s="84">
        <f t="shared" si="1"/>
        <v>26.662621751721623</v>
      </c>
      <c r="K19" s="84">
        <f t="shared" si="1"/>
        <v>28.8736</v>
      </c>
      <c r="L19" s="84">
        <f>SUM(L16*$B$16+L15*$B$15+L14*$B$14)/SUM($B$14:$B$16)</f>
        <v>32.409399999999991</v>
      </c>
      <c r="M19" s="84">
        <f t="shared" si="1"/>
        <v>0</v>
      </c>
      <c r="N19" s="84">
        <f>SUM(N16*$B$16+N15*$B$15+N14*$B$14)/SUM($B$14:$B$16)</f>
        <v>0</v>
      </c>
      <c r="P19" s="19"/>
      <c r="Q19" s="69"/>
      <c r="R19" s="69"/>
      <c r="S19" s="69"/>
      <c r="T19" s="69"/>
    </row>
    <row r="20" spans="1:20" x14ac:dyDescent="0.25">
      <c r="C20" s="84">
        <f>AVERAGE(C19:D19)</f>
        <v>31.64</v>
      </c>
      <c r="D20" s="84"/>
      <c r="E20" s="84">
        <f>AVERAGE(E19:F19)</f>
        <v>32.695</v>
      </c>
      <c r="F20" s="84"/>
      <c r="G20" s="84">
        <f>AVERAGE(G19:H19)</f>
        <v>29.097523870399137</v>
      </c>
      <c r="H20" s="84"/>
      <c r="I20" s="84">
        <f>AVERAGE(I19:J19)</f>
        <v>27.66178046264513</v>
      </c>
      <c r="J20" s="84"/>
      <c r="K20" s="84">
        <f>AVERAGE(K19:L19)</f>
        <v>30.641499999999994</v>
      </c>
      <c r="L20" s="84"/>
      <c r="M20" s="84">
        <f>AVERAGE(M19:N19)</f>
        <v>0</v>
      </c>
      <c r="N20" s="84"/>
      <c r="P20" s="19"/>
      <c r="Q20" s="69"/>
      <c r="R20" s="69"/>
      <c r="S20" s="69"/>
      <c r="T20" s="69"/>
    </row>
    <row r="21" spans="1:20" x14ac:dyDescent="0.25">
      <c r="A21" t="s">
        <v>98</v>
      </c>
      <c r="C21" s="37">
        <f>AVERAGE(C14:F16)</f>
        <v>20.191666666666663</v>
      </c>
      <c r="G21" s="37">
        <f>AVERAGE(G14:J16)</f>
        <v>18.558539447885469</v>
      </c>
      <c r="K21" s="37">
        <f>AVERAGE(K14:N16)</f>
        <v>20.747</v>
      </c>
    </row>
    <row r="24" spans="1:20" ht="12.75" customHeight="1" x14ac:dyDescent="0.25"/>
    <row r="25" spans="1:20" x14ac:dyDescent="0.25">
      <c r="A25" t="s">
        <v>58</v>
      </c>
      <c r="C25" s="19">
        <f>C5</f>
        <v>0</v>
      </c>
      <c r="D25" s="19">
        <f>D5</f>
        <v>0</v>
      </c>
    </row>
    <row r="26" spans="1:20" x14ac:dyDescent="0.25">
      <c r="C26" s="19">
        <f>G5</f>
        <v>0</v>
      </c>
      <c r="D26" s="19">
        <f>H5</f>
        <v>0</v>
      </c>
    </row>
    <row r="27" spans="1:20" x14ac:dyDescent="0.25">
      <c r="C27" s="19">
        <f>K5</f>
        <v>0</v>
      </c>
      <c r="D27" s="19">
        <f>L5</f>
        <v>0</v>
      </c>
    </row>
    <row r="28" spans="1:20" x14ac:dyDescent="0.25">
      <c r="C28" s="19">
        <f>E5</f>
        <v>0</v>
      </c>
      <c r="D28" s="19">
        <f>F5</f>
        <v>0</v>
      </c>
    </row>
    <row r="29" spans="1:20" x14ac:dyDescent="0.25">
      <c r="C29" s="19">
        <f>I5</f>
        <v>0</v>
      </c>
      <c r="D29" s="19">
        <f>J5</f>
        <v>0</v>
      </c>
    </row>
    <row r="30" spans="1:20" x14ac:dyDescent="0.25">
      <c r="C30">
        <f>M5</f>
        <v>0</v>
      </c>
      <c r="D30" s="19">
        <f>N5</f>
        <v>0</v>
      </c>
    </row>
    <row r="32" spans="1:20" x14ac:dyDescent="0.25">
      <c r="A32" t="s">
        <v>59</v>
      </c>
      <c r="C32" s="19">
        <f>C6</f>
        <v>0</v>
      </c>
      <c r="D32" s="19">
        <f>D6</f>
        <v>0</v>
      </c>
    </row>
    <row r="33" spans="1:4" x14ac:dyDescent="0.25">
      <c r="C33" s="19">
        <f>G6</f>
        <v>0</v>
      </c>
      <c r="D33" s="19">
        <f>H6</f>
        <v>0</v>
      </c>
    </row>
    <row r="34" spans="1:4" x14ac:dyDescent="0.25">
      <c r="C34" s="19">
        <f>K6</f>
        <v>0</v>
      </c>
      <c r="D34" s="19">
        <f>L6</f>
        <v>0</v>
      </c>
    </row>
    <row r="35" spans="1:4" x14ac:dyDescent="0.25">
      <c r="C35" s="19">
        <f>E6</f>
        <v>0</v>
      </c>
      <c r="D35" s="19">
        <f>F6</f>
        <v>0</v>
      </c>
    </row>
    <row r="36" spans="1:4" x14ac:dyDescent="0.25">
      <c r="C36" s="19">
        <f>I6</f>
        <v>0</v>
      </c>
      <c r="D36" s="19">
        <f>J6</f>
        <v>0</v>
      </c>
    </row>
    <row r="37" spans="1:4" x14ac:dyDescent="0.25">
      <c r="C37">
        <f>M5</f>
        <v>0</v>
      </c>
      <c r="D37">
        <f>N5</f>
        <v>0</v>
      </c>
    </row>
    <row r="39" spans="1:4" x14ac:dyDescent="0.25">
      <c r="A39" t="s">
        <v>39</v>
      </c>
      <c r="C39" s="19">
        <f>C7</f>
        <v>0</v>
      </c>
      <c r="D39" s="19">
        <f>D7</f>
        <v>0</v>
      </c>
    </row>
    <row r="40" spans="1:4" x14ac:dyDescent="0.25">
      <c r="C40" s="19">
        <f>G7</f>
        <v>0</v>
      </c>
      <c r="D40" s="19">
        <f>H7</f>
        <v>0</v>
      </c>
    </row>
    <row r="41" spans="1:4" x14ac:dyDescent="0.25">
      <c r="C41" s="19">
        <f>K7</f>
        <v>0</v>
      </c>
      <c r="D41" s="19">
        <f>L7</f>
        <v>0</v>
      </c>
    </row>
    <row r="42" spans="1:4" x14ac:dyDescent="0.25">
      <c r="C42" s="19">
        <f>E7</f>
        <v>0</v>
      </c>
      <c r="D42" s="19">
        <f>F7</f>
        <v>0</v>
      </c>
    </row>
    <row r="43" spans="1:4" x14ac:dyDescent="0.25">
      <c r="C43" s="19">
        <f>I7</f>
        <v>0</v>
      </c>
      <c r="D43" s="19">
        <f>J7</f>
        <v>0</v>
      </c>
    </row>
    <row r="44" spans="1:4" x14ac:dyDescent="0.25">
      <c r="C44">
        <f>M7</f>
        <v>0</v>
      </c>
      <c r="D44">
        <f>N7</f>
        <v>0</v>
      </c>
    </row>
    <row r="46" spans="1:4" x14ac:dyDescent="0.25">
      <c r="A46" t="s">
        <v>37</v>
      </c>
      <c r="C46" s="19">
        <f>C8</f>
        <v>0</v>
      </c>
      <c r="D46" s="19">
        <f>D8</f>
        <v>0</v>
      </c>
    </row>
    <row r="47" spans="1:4" x14ac:dyDescent="0.25">
      <c r="C47" s="19">
        <f>G8</f>
        <v>0</v>
      </c>
      <c r="D47" s="19">
        <f>H8</f>
        <v>0</v>
      </c>
    </row>
    <row r="48" spans="1:4" x14ac:dyDescent="0.25">
      <c r="C48" s="19">
        <f>K8</f>
        <v>0</v>
      </c>
      <c r="D48" s="19">
        <f>L8</f>
        <v>0</v>
      </c>
    </row>
    <row r="49" spans="1:4" x14ac:dyDescent="0.25">
      <c r="C49" s="19">
        <f>E8</f>
        <v>0</v>
      </c>
      <c r="D49" s="19">
        <f>F8</f>
        <v>0</v>
      </c>
    </row>
    <row r="50" spans="1:4" x14ac:dyDescent="0.25">
      <c r="C50" s="19">
        <f>I8</f>
        <v>0</v>
      </c>
      <c r="D50" s="19">
        <f>J8</f>
        <v>0</v>
      </c>
    </row>
    <row r="51" spans="1:4" x14ac:dyDescent="0.25">
      <c r="C51">
        <f>M8</f>
        <v>0</v>
      </c>
      <c r="D51">
        <f>N8</f>
        <v>0</v>
      </c>
    </row>
    <row r="53" spans="1:4" x14ac:dyDescent="0.25">
      <c r="A53" t="s">
        <v>60</v>
      </c>
      <c r="C53" s="19">
        <f>C9</f>
        <v>0</v>
      </c>
      <c r="D53" s="19">
        <f>D9</f>
        <v>0</v>
      </c>
    </row>
    <row r="54" spans="1:4" x14ac:dyDescent="0.25">
      <c r="C54" s="19">
        <f>G9</f>
        <v>0</v>
      </c>
      <c r="D54" s="19">
        <f>H9</f>
        <v>0</v>
      </c>
    </row>
    <row r="55" spans="1:4" x14ac:dyDescent="0.25">
      <c r="C55" s="19">
        <f>K9</f>
        <v>0</v>
      </c>
      <c r="D55" s="19">
        <f>L9</f>
        <v>0</v>
      </c>
    </row>
    <row r="56" spans="1:4" x14ac:dyDescent="0.25">
      <c r="C56" s="19">
        <f>E9</f>
        <v>0</v>
      </c>
      <c r="D56" s="19">
        <f>F9</f>
        <v>0</v>
      </c>
    </row>
    <row r="57" spans="1:4" x14ac:dyDescent="0.25">
      <c r="C57" s="19">
        <f>I9</f>
        <v>0</v>
      </c>
      <c r="D57" s="19">
        <f>J9</f>
        <v>0</v>
      </c>
    </row>
    <row r="58" spans="1:4" x14ac:dyDescent="0.25">
      <c r="C58">
        <f>M9</f>
        <v>0</v>
      </c>
      <c r="D58">
        <f>N9</f>
        <v>0</v>
      </c>
    </row>
    <row r="60" spans="1:4" x14ac:dyDescent="0.25">
      <c r="A60" t="s">
        <v>38</v>
      </c>
      <c r="C60" s="19">
        <f>C10</f>
        <v>0</v>
      </c>
      <c r="D60" s="19">
        <f>D10</f>
        <v>0</v>
      </c>
    </row>
    <row r="61" spans="1:4" x14ac:dyDescent="0.25">
      <c r="C61" s="19">
        <f>G10</f>
        <v>0</v>
      </c>
      <c r="D61" s="19">
        <f>H10</f>
        <v>0</v>
      </c>
    </row>
    <row r="62" spans="1:4" x14ac:dyDescent="0.25">
      <c r="C62" s="19">
        <f>K10</f>
        <v>0</v>
      </c>
      <c r="D62" s="19">
        <f>L10</f>
        <v>0</v>
      </c>
    </row>
    <row r="63" spans="1:4" x14ac:dyDescent="0.25">
      <c r="C63" s="19">
        <f>E10</f>
        <v>0</v>
      </c>
      <c r="D63" s="19">
        <f>F10</f>
        <v>0</v>
      </c>
    </row>
    <row r="64" spans="1:4" x14ac:dyDescent="0.25">
      <c r="C64" s="19">
        <f>I10</f>
        <v>0</v>
      </c>
      <c r="D64" s="19">
        <f>J10</f>
        <v>0</v>
      </c>
    </row>
    <row r="65" spans="3:4" x14ac:dyDescent="0.25">
      <c r="C65">
        <f>M10</f>
        <v>0</v>
      </c>
      <c r="D65">
        <f>N10</f>
        <v>0</v>
      </c>
    </row>
  </sheetData>
  <mergeCells count="2">
    <mergeCell ref="G1:J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F22"/>
  <sheetViews>
    <sheetView zoomScale="85" zoomScaleNormal="85" workbookViewId="0">
      <pane ySplit="22" topLeftCell="A23" activePane="bottomLeft" state="frozen"/>
      <selection pane="bottomLeft" activeCell="C25" sqref="C25"/>
    </sheetView>
  </sheetViews>
  <sheetFormatPr defaultRowHeight="15" x14ac:dyDescent="0.25"/>
  <cols>
    <col min="1" max="1" width="18.85546875" customWidth="1"/>
    <col min="3" max="3" width="15.140625" customWidth="1"/>
    <col min="4" max="4" width="11.42578125" customWidth="1"/>
    <col min="7" max="7" width="9.140625" customWidth="1"/>
    <col min="8" max="9" width="13.7109375" customWidth="1"/>
    <col min="10" max="13" width="9.140625" customWidth="1"/>
    <col min="14" max="14" width="13.7109375" customWidth="1"/>
    <col min="15" max="23" width="9.140625" customWidth="1"/>
    <col min="26" max="40" width="9.140625" customWidth="1"/>
    <col min="41" max="41" width="10.42578125" bestFit="1" customWidth="1"/>
    <col min="42" max="42" width="9.42578125" bestFit="1" customWidth="1"/>
    <col min="43" max="43" width="10.28515625" bestFit="1" customWidth="1"/>
    <col min="44" max="44" width="14.5703125" customWidth="1"/>
    <col min="45" max="45" width="15.7109375" style="3" customWidth="1"/>
    <col min="46" max="46" width="13.85546875" style="3" customWidth="1"/>
    <col min="47" max="47" width="12.28515625" style="3" customWidth="1"/>
    <col min="48" max="48" width="14.140625" style="3" customWidth="1"/>
    <col min="49" max="49" width="13.5703125" style="3" customWidth="1"/>
    <col min="50" max="51" width="15.7109375" style="3" customWidth="1"/>
    <col min="52" max="52" width="21.5703125" style="3" customWidth="1"/>
    <col min="53" max="54" width="13.5703125" style="3" customWidth="1"/>
    <col min="55" max="58" width="20.28515625" style="3" customWidth="1"/>
  </cols>
  <sheetData>
    <row r="1" spans="1:58" ht="15" customHeight="1" x14ac:dyDescent="0.25">
      <c r="AR1" s="7"/>
      <c r="AS1" s="12"/>
      <c r="AT1" s="8"/>
      <c r="AU1" s="12"/>
      <c r="AV1" s="8"/>
      <c r="AW1" s="8"/>
      <c r="AX1" s="8"/>
      <c r="AY1" s="8"/>
      <c r="AZ1" s="10"/>
      <c r="BA1" s="10"/>
      <c r="BB1" s="10"/>
      <c r="BC1" s="4"/>
      <c r="BD1" s="9"/>
      <c r="BE1" s="9"/>
      <c r="BF1" s="9"/>
    </row>
    <row r="2" spans="1:58" s="7" customFormat="1" ht="62.25" customHeight="1" x14ac:dyDescent="0.25">
      <c r="A2" s="20" t="s">
        <v>36</v>
      </c>
      <c r="B2" s="20" t="s">
        <v>27</v>
      </c>
      <c r="C2" s="20" t="s">
        <v>28</v>
      </c>
      <c r="D2" s="36" t="s">
        <v>29</v>
      </c>
      <c r="E2" s="21" t="s">
        <v>43</v>
      </c>
      <c r="F2" s="22" t="s">
        <v>44</v>
      </c>
      <c r="G2" s="21" t="s">
        <v>42</v>
      </c>
      <c r="H2" s="21" t="s">
        <v>45</v>
      </c>
      <c r="I2" s="21" t="s">
        <v>96</v>
      </c>
      <c r="J2" s="23" t="s">
        <v>9</v>
      </c>
      <c r="K2" s="23" t="s">
        <v>10</v>
      </c>
      <c r="L2" s="24" t="s">
        <v>11</v>
      </c>
      <c r="M2" s="25" t="s">
        <v>12</v>
      </c>
      <c r="N2" s="26" t="s">
        <v>53</v>
      </c>
      <c r="O2" s="28" t="s">
        <v>68</v>
      </c>
      <c r="P2" s="28" t="s">
        <v>67</v>
      </c>
      <c r="Q2" s="28" t="s">
        <v>15</v>
      </c>
      <c r="R2" s="28" t="s">
        <v>4</v>
      </c>
      <c r="S2" s="28" t="s">
        <v>51</v>
      </c>
      <c r="T2" s="28" t="s">
        <v>52</v>
      </c>
      <c r="U2" s="28" t="s">
        <v>49</v>
      </c>
      <c r="V2" s="28" t="s">
        <v>23</v>
      </c>
      <c r="W2" s="28" t="s">
        <v>16</v>
      </c>
      <c r="X2" s="28" t="s">
        <v>2</v>
      </c>
      <c r="Y2" s="28" t="s">
        <v>48</v>
      </c>
      <c r="Z2" s="27" t="s">
        <v>50</v>
      </c>
      <c r="AA2" s="27" t="s">
        <v>3</v>
      </c>
      <c r="AB2" s="27" t="s">
        <v>24</v>
      </c>
      <c r="AC2" s="27" t="s">
        <v>21</v>
      </c>
      <c r="AD2" s="27" t="s">
        <v>5</v>
      </c>
      <c r="AE2" s="1" t="s">
        <v>20</v>
      </c>
      <c r="AF2" s="27" t="s">
        <v>22</v>
      </c>
      <c r="AG2" s="27" t="s">
        <v>13</v>
      </c>
      <c r="AH2" s="27" t="s">
        <v>14</v>
      </c>
      <c r="AI2" s="29" t="s">
        <v>17</v>
      </c>
      <c r="AJ2" s="29" t="s">
        <v>18</v>
      </c>
      <c r="AK2" s="29" t="s">
        <v>6</v>
      </c>
      <c r="AL2" s="29" t="s">
        <v>7</v>
      </c>
      <c r="AM2" s="29" t="s">
        <v>19</v>
      </c>
      <c r="AN2" s="70" t="s">
        <v>97</v>
      </c>
      <c r="AO2" s="2" t="s">
        <v>0</v>
      </c>
      <c r="AP2" s="5" t="s">
        <v>40</v>
      </c>
      <c r="AQ2" s="5" t="s">
        <v>41</v>
      </c>
      <c r="AR2" s="11" t="s">
        <v>26</v>
      </c>
      <c r="AS2" s="11" t="s">
        <v>25</v>
      </c>
      <c r="AT2" s="11" t="s">
        <v>46</v>
      </c>
      <c r="AU2" s="11" t="s">
        <v>30</v>
      </c>
      <c r="AV2" s="11" t="s">
        <v>47</v>
      </c>
      <c r="AW2" s="11" t="s">
        <v>32</v>
      </c>
      <c r="AX2" s="11" t="s">
        <v>33</v>
      </c>
      <c r="AY2" s="11" t="s">
        <v>64</v>
      </c>
      <c r="AZ2" s="5" t="s">
        <v>63</v>
      </c>
      <c r="BA2" s="5" t="s">
        <v>31</v>
      </c>
      <c r="BB2" s="5" t="s">
        <v>65</v>
      </c>
      <c r="BC2" s="5" t="s">
        <v>66</v>
      </c>
      <c r="BD2" s="5" t="s">
        <v>62</v>
      </c>
      <c r="BE2" s="5" t="s">
        <v>69</v>
      </c>
      <c r="BF2" s="5" t="s">
        <v>70</v>
      </c>
    </row>
    <row r="3" spans="1:58" ht="16.5" customHeight="1" x14ac:dyDescent="0.25"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7"/>
      <c r="BC3" s="35"/>
      <c r="BD3" s="35"/>
      <c r="BE3" s="35"/>
      <c r="BF3" s="35"/>
    </row>
    <row r="4" spans="1:58" x14ac:dyDescent="0.25">
      <c r="A4" t="str">
        <f>A14</f>
        <v>FAEDO</v>
      </c>
      <c r="B4">
        <v>2017</v>
      </c>
      <c r="C4" t="str">
        <f t="shared" ref="C4:D4" si="0">C14</f>
        <v>SEMESTRE I</v>
      </c>
      <c r="D4" s="30">
        <f t="shared" si="0"/>
        <v>688</v>
      </c>
      <c r="E4" s="19">
        <f>E14/1000</f>
        <v>1.3</v>
      </c>
      <c r="F4" s="19">
        <f t="shared" ref="F4:AQ11" si="1">F14/1000</f>
        <v>0</v>
      </c>
      <c r="G4" s="19">
        <f t="shared" si="1"/>
        <v>0</v>
      </c>
      <c r="H4" s="19">
        <f t="shared" si="1"/>
        <v>12.789</v>
      </c>
      <c r="I4" s="19">
        <f>I14/1000</f>
        <v>0.108</v>
      </c>
      <c r="J4" s="19">
        <f t="shared" si="1"/>
        <v>15.308999999999999</v>
      </c>
      <c r="K4" s="19">
        <f t="shared" si="1"/>
        <v>6.6150000000000002</v>
      </c>
      <c r="L4" s="19">
        <f t="shared" si="1"/>
        <v>15.385999999999999</v>
      </c>
      <c r="M4" s="19">
        <f t="shared" si="1"/>
        <v>11.853</v>
      </c>
      <c r="N4" s="19">
        <f t="shared" si="1"/>
        <v>26.58</v>
      </c>
      <c r="O4" s="19">
        <f t="shared" ref="O4:O12" si="2">O14/1000</f>
        <v>0</v>
      </c>
      <c r="P4" s="19">
        <f t="shared" si="1"/>
        <v>0.77900000000000003</v>
      </c>
      <c r="Q4" s="19">
        <f t="shared" si="1"/>
        <v>0.67700000000000005</v>
      </c>
      <c r="R4" s="19">
        <f t="shared" si="1"/>
        <v>1.2999999999999999E-2</v>
      </c>
      <c r="S4" s="19">
        <f t="shared" si="1"/>
        <v>0.52800000000000002</v>
      </c>
      <c r="T4" s="19">
        <f t="shared" si="1"/>
        <v>0.70499999999999996</v>
      </c>
      <c r="U4" s="19">
        <f t="shared" si="1"/>
        <v>0.79</v>
      </c>
      <c r="V4" s="19">
        <f t="shared" si="1"/>
        <v>0</v>
      </c>
      <c r="W4" s="19">
        <f t="shared" si="1"/>
        <v>2E-3</v>
      </c>
      <c r="X4" s="19">
        <f t="shared" ref="X4:AH4" si="3">X14/1000</f>
        <v>0.27700000000000002</v>
      </c>
      <c r="Y4" s="33">
        <f t="shared" si="3"/>
        <v>0</v>
      </c>
      <c r="Z4" s="19">
        <f t="shared" si="3"/>
        <v>0.05</v>
      </c>
      <c r="AA4" s="19">
        <f t="shared" si="3"/>
        <v>6.5000000000000002E-2</v>
      </c>
      <c r="AB4" s="19">
        <f t="shared" si="3"/>
        <v>0</v>
      </c>
      <c r="AC4" s="19">
        <f t="shared" si="3"/>
        <v>2E-3</v>
      </c>
      <c r="AD4" s="19">
        <f t="shared" si="3"/>
        <v>3.1E-2</v>
      </c>
      <c r="AE4" s="19">
        <f t="shared" si="3"/>
        <v>1.4999999999999999E-2</v>
      </c>
      <c r="AF4" s="19">
        <f t="shared" si="3"/>
        <v>7.0000000000000001E-3</v>
      </c>
      <c r="AG4" s="19">
        <f t="shared" si="3"/>
        <v>3.5000000000000003E-2</v>
      </c>
      <c r="AH4" s="19">
        <f t="shared" si="3"/>
        <v>0</v>
      </c>
      <c r="AI4" s="19">
        <f t="shared" si="1"/>
        <v>1E-3</v>
      </c>
      <c r="AJ4" s="19">
        <f t="shared" si="1"/>
        <v>0.45500000000000002</v>
      </c>
      <c r="AK4" s="19">
        <f t="shared" si="1"/>
        <v>0.185</v>
      </c>
      <c r="AL4" s="19">
        <f t="shared" si="1"/>
        <v>0.26</v>
      </c>
      <c r="AM4" s="19">
        <f t="shared" si="1"/>
        <v>0.315</v>
      </c>
      <c r="AN4" s="19">
        <f t="shared" ref="AN4:AN12" si="4">AN14/1000</f>
        <v>0</v>
      </c>
      <c r="AO4" s="51">
        <f>AO14/1000</f>
        <v>95.132000000000005</v>
      </c>
      <c r="AP4" s="51">
        <f>AP14/1000</f>
        <v>14.196999999999999</v>
      </c>
      <c r="AQ4" s="51">
        <f t="shared" si="1"/>
        <v>80.935000000000002</v>
      </c>
      <c r="AR4" s="15">
        <f>AR14</f>
        <v>0.85076525249127533</v>
      </c>
      <c r="AS4" s="15">
        <f t="shared" ref="AS4:BA4" si="5">AS14</f>
        <v>0.85076525249127533</v>
      </c>
      <c r="AT4" s="51">
        <f t="shared" si="5"/>
        <v>138.27325581395348</v>
      </c>
      <c r="AU4" s="51">
        <f t="shared" si="5"/>
        <v>117.63808139534883</v>
      </c>
      <c r="AV4" s="51">
        <f t="shared" si="5"/>
        <v>20.635174418604652</v>
      </c>
      <c r="AW4" s="16">
        <f t="shared" si="5"/>
        <v>38.633720930232556</v>
      </c>
      <c r="AX4" s="16">
        <f t="shared" si="5"/>
        <v>31.86627906976744</v>
      </c>
      <c r="AY4" s="16">
        <f t="shared" si="5"/>
        <v>22.363372093023255</v>
      </c>
      <c r="AZ4" s="16">
        <f>AZ14</f>
        <v>4.0915697674418601</v>
      </c>
      <c r="BA4" s="16">
        <f t="shared" si="5"/>
        <v>17.228197674418606</v>
      </c>
      <c r="BB4" s="16">
        <f>Q4/D4*1000</f>
        <v>0.98401162790697672</v>
      </c>
      <c r="BC4" s="16">
        <f t="shared" ref="BC4:BC9" si="6">BC14+BD14</f>
        <v>2.4709302325581395</v>
      </c>
      <c r="BD4" s="37">
        <f t="shared" ref="BD4:BD12" si="7">BD14</f>
        <v>1.7674418604651163</v>
      </c>
      <c r="BE4" s="56">
        <f>BE14/1000</f>
        <v>0.17</v>
      </c>
      <c r="BF4" s="56">
        <f>BF14/1000</f>
        <v>1.216</v>
      </c>
    </row>
    <row r="5" spans="1:58" x14ac:dyDescent="0.25">
      <c r="A5" t="str">
        <f t="shared" ref="A5:D12" si="8">A15</f>
        <v>FAEDO</v>
      </c>
      <c r="B5">
        <v>2018</v>
      </c>
      <c r="C5" t="str">
        <f t="shared" si="8"/>
        <v>SEMESTRE I</v>
      </c>
      <c r="D5" s="30">
        <f t="shared" si="8"/>
        <v>700</v>
      </c>
      <c r="E5" s="19">
        <f t="shared" ref="E5:N12" si="9">E15/1000</f>
        <v>1</v>
      </c>
      <c r="F5" s="19">
        <f t="shared" si="9"/>
        <v>0</v>
      </c>
      <c r="G5" s="19">
        <f t="shared" si="9"/>
        <v>0</v>
      </c>
      <c r="H5" s="19">
        <f t="shared" si="9"/>
        <v>11.77</v>
      </c>
      <c r="I5" s="19">
        <f t="shared" ref="I5" si="10">I15/1000</f>
        <v>0.224</v>
      </c>
      <c r="J5" s="19">
        <f t="shared" si="9"/>
        <v>16.097999999999999</v>
      </c>
      <c r="K5" s="19">
        <f t="shared" si="9"/>
        <v>6.5209999999999999</v>
      </c>
      <c r="L5" s="19">
        <f t="shared" si="9"/>
        <v>16.623000000000001</v>
      </c>
      <c r="M5" s="19">
        <f t="shared" si="9"/>
        <v>12.64</v>
      </c>
      <c r="N5" s="19">
        <f t="shared" si="9"/>
        <v>27.077000000000002</v>
      </c>
      <c r="O5" s="19">
        <f t="shared" si="2"/>
        <v>0</v>
      </c>
      <c r="P5" s="19">
        <f t="shared" si="1"/>
        <v>1.0649999999999999</v>
      </c>
      <c r="Q5" s="19">
        <f t="shared" si="1"/>
        <v>0.93200000000000005</v>
      </c>
      <c r="R5" s="19">
        <f t="shared" si="1"/>
        <v>3.5000000000000003E-2</v>
      </c>
      <c r="S5" s="19">
        <f t="shared" si="1"/>
        <v>1.1579999999999999</v>
      </c>
      <c r="T5" s="19">
        <f t="shared" si="1"/>
        <v>1.56</v>
      </c>
      <c r="U5" s="19">
        <f t="shared" si="1"/>
        <v>0</v>
      </c>
      <c r="V5" s="19">
        <f t="shared" si="1"/>
        <v>0</v>
      </c>
      <c r="W5" s="19">
        <f t="shared" si="1"/>
        <v>5.0000000000000001E-3</v>
      </c>
      <c r="X5" s="19">
        <f t="shared" si="1"/>
        <v>0.30499999999999999</v>
      </c>
      <c r="Y5" s="33">
        <f t="shared" si="1"/>
        <v>0.09</v>
      </c>
      <c r="Z5" s="19">
        <f t="shared" si="1"/>
        <v>0.11</v>
      </c>
      <c r="AA5" s="19">
        <f t="shared" si="1"/>
        <v>0.11</v>
      </c>
      <c r="AB5" s="19">
        <f t="shared" si="1"/>
        <v>0</v>
      </c>
      <c r="AC5" s="19">
        <f t="shared" si="1"/>
        <v>5.0000000000000001E-3</v>
      </c>
      <c r="AD5" s="19">
        <f t="shared" si="1"/>
        <v>0.01</v>
      </c>
      <c r="AE5" s="19">
        <f t="shared" si="1"/>
        <v>5.0000000000000001E-3</v>
      </c>
      <c r="AF5" s="19">
        <f t="shared" si="1"/>
        <v>0.01</v>
      </c>
      <c r="AG5" s="19">
        <f t="shared" si="1"/>
        <v>8.5000000000000006E-2</v>
      </c>
      <c r="AH5" s="19">
        <f t="shared" si="1"/>
        <v>3.5000000000000003E-2</v>
      </c>
      <c r="AI5" s="19">
        <f t="shared" si="1"/>
        <v>2.5000000000000001E-2</v>
      </c>
      <c r="AJ5" s="19">
        <f t="shared" si="1"/>
        <v>0.54</v>
      </c>
      <c r="AK5" s="19">
        <f t="shared" si="1"/>
        <v>0.31</v>
      </c>
      <c r="AL5" s="19">
        <f t="shared" si="1"/>
        <v>0.28999999999999998</v>
      </c>
      <c r="AM5" s="19">
        <f t="shared" si="1"/>
        <v>0.46500000000000002</v>
      </c>
      <c r="AN5" s="19">
        <f t="shared" si="4"/>
        <v>0</v>
      </c>
      <c r="AO5" s="51">
        <f t="shared" si="1"/>
        <v>99.102999999999994</v>
      </c>
      <c r="AP5" s="51">
        <f t="shared" si="1"/>
        <v>12.994</v>
      </c>
      <c r="AQ5" s="51">
        <f t="shared" si="1"/>
        <v>86.108999999999995</v>
      </c>
      <c r="AR5" s="15">
        <f t="shared" ref="AR5:BA5" si="11">AR15</f>
        <v>0.86888388847966258</v>
      </c>
      <c r="AS5" s="15">
        <f t="shared" si="11"/>
        <v>0.86888388847966258</v>
      </c>
      <c r="AT5" s="51">
        <f t="shared" si="11"/>
        <v>141.5757142857143</v>
      </c>
      <c r="AU5" s="51">
        <f t="shared" si="11"/>
        <v>123.01285714285714</v>
      </c>
      <c r="AV5" s="51">
        <f t="shared" si="11"/>
        <v>18.562857142857144</v>
      </c>
      <c r="AW5" s="16">
        <f t="shared" si="11"/>
        <v>38.681428571428569</v>
      </c>
      <c r="AX5" s="16">
        <f t="shared" si="11"/>
        <v>32.312857142857141</v>
      </c>
      <c r="AY5" s="16">
        <f t="shared" si="11"/>
        <v>23.747142857142858</v>
      </c>
      <c r="AZ5" s="16">
        <f t="shared" si="11"/>
        <v>5.4542857142857146</v>
      </c>
      <c r="BA5" s="16">
        <f t="shared" si="11"/>
        <v>18.057142857142857</v>
      </c>
      <c r="BB5" s="16">
        <f t="shared" ref="BB5:BB12" si="12">Q5/D5*1000</f>
        <v>1.3314285714285714</v>
      </c>
      <c r="BC5" s="16">
        <f t="shared" si="6"/>
        <v>3.3000000000000003</v>
      </c>
      <c r="BD5" s="37">
        <f t="shared" si="7"/>
        <v>2.3285714285714287</v>
      </c>
      <c r="BE5" s="56">
        <f t="shared" ref="BE5:BE12" si="13">BE15/1000</f>
        <v>0.3</v>
      </c>
      <c r="BF5" s="56">
        <f t="shared" ref="BF5:BF12" si="14">BF15/1000</f>
        <v>1.63</v>
      </c>
    </row>
    <row r="6" spans="1:58" x14ac:dyDescent="0.25">
      <c r="A6" t="str">
        <f t="shared" si="8"/>
        <v>FAEDO</v>
      </c>
      <c r="B6">
        <v>2019</v>
      </c>
      <c r="C6" t="str">
        <f t="shared" si="8"/>
        <v>SEMESTRE I</v>
      </c>
      <c r="D6" s="30">
        <f t="shared" si="8"/>
        <v>699</v>
      </c>
      <c r="E6" s="19">
        <f t="shared" si="9"/>
        <v>1.54</v>
      </c>
      <c r="F6" s="19">
        <f t="shared" si="1"/>
        <v>0</v>
      </c>
      <c r="G6" s="19">
        <f t="shared" si="1"/>
        <v>0</v>
      </c>
      <c r="H6" s="19">
        <f t="shared" si="1"/>
        <v>11.73</v>
      </c>
      <c r="I6" s="19">
        <f t="shared" ref="I6" si="15">I16/1000</f>
        <v>0.114</v>
      </c>
      <c r="J6" s="19">
        <f t="shared" si="1"/>
        <v>15.39</v>
      </c>
      <c r="K6" s="19">
        <f t="shared" si="1"/>
        <v>5.9729999999999999</v>
      </c>
      <c r="L6" s="19">
        <f t="shared" si="1"/>
        <v>16.391999999999999</v>
      </c>
      <c r="M6" s="19">
        <f t="shared" si="1"/>
        <v>12.715</v>
      </c>
      <c r="N6" s="19">
        <f t="shared" si="1"/>
        <v>28.02</v>
      </c>
      <c r="O6" s="19">
        <f t="shared" si="2"/>
        <v>0</v>
      </c>
      <c r="P6" s="19">
        <f t="shared" si="1"/>
        <v>1.2</v>
      </c>
      <c r="Q6" s="19">
        <f t="shared" si="1"/>
        <v>0.98599999999999999</v>
      </c>
      <c r="R6" s="19">
        <f t="shared" si="1"/>
        <v>2.5000000000000001E-2</v>
      </c>
      <c r="S6" s="19">
        <f t="shared" si="1"/>
        <v>1.796</v>
      </c>
      <c r="T6" s="19">
        <f t="shared" si="1"/>
        <v>0.625</v>
      </c>
      <c r="U6" s="19">
        <f t="shared" si="1"/>
        <v>0.7</v>
      </c>
      <c r="V6" s="19">
        <f t="shared" si="1"/>
        <v>0</v>
      </c>
      <c r="W6" s="19">
        <f t="shared" si="1"/>
        <v>5.0000000000000001E-3</v>
      </c>
      <c r="X6" s="19">
        <f t="shared" si="1"/>
        <v>0.39300000000000002</v>
      </c>
      <c r="Y6" s="33">
        <f t="shared" si="1"/>
        <v>0.185</v>
      </c>
      <c r="Z6" s="19">
        <f t="shared" si="1"/>
        <v>0.04</v>
      </c>
      <c r="AA6" s="19">
        <f t="shared" si="1"/>
        <v>0.16500000000000001</v>
      </c>
      <c r="AB6" s="19">
        <f t="shared" si="1"/>
        <v>0</v>
      </c>
      <c r="AC6" s="19">
        <f t="shared" si="1"/>
        <v>0.01</v>
      </c>
      <c r="AD6" s="19">
        <f t="shared" si="1"/>
        <v>0</v>
      </c>
      <c r="AE6" s="19">
        <f t="shared" si="1"/>
        <v>0</v>
      </c>
      <c r="AF6" s="19">
        <f t="shared" si="1"/>
        <v>0</v>
      </c>
      <c r="AG6" s="19">
        <f t="shared" si="1"/>
        <v>0.1</v>
      </c>
      <c r="AH6" s="19">
        <f t="shared" si="1"/>
        <v>0.06</v>
      </c>
      <c r="AI6" s="19">
        <f t="shared" si="1"/>
        <v>0</v>
      </c>
      <c r="AJ6" s="19">
        <f t="shared" si="1"/>
        <v>0.09</v>
      </c>
      <c r="AK6" s="19">
        <f t="shared" si="1"/>
        <v>0.1</v>
      </c>
      <c r="AL6" s="19">
        <f t="shared" si="1"/>
        <v>0.01</v>
      </c>
      <c r="AM6" s="19">
        <f t="shared" si="1"/>
        <v>0.5</v>
      </c>
      <c r="AN6" s="19">
        <f t="shared" si="4"/>
        <v>0.159</v>
      </c>
      <c r="AO6" s="51">
        <f t="shared" si="1"/>
        <v>99.022999999999996</v>
      </c>
      <c r="AP6" s="51">
        <f t="shared" si="1"/>
        <v>13.384</v>
      </c>
      <c r="AQ6" s="51">
        <f t="shared" si="1"/>
        <v>85.638999999999996</v>
      </c>
      <c r="AR6" s="15">
        <f t="shared" ref="AR6:BA6" si="16">AR16</f>
        <v>0.86483948173656622</v>
      </c>
      <c r="AS6" s="15">
        <f t="shared" si="16"/>
        <v>0.86483948173656622</v>
      </c>
      <c r="AT6" s="51">
        <f t="shared" si="16"/>
        <v>141.66380543633764</v>
      </c>
      <c r="AU6" s="51">
        <f t="shared" si="16"/>
        <v>122.51645207439199</v>
      </c>
      <c r="AV6" s="51">
        <f t="shared" si="16"/>
        <v>19.147353361945637</v>
      </c>
      <c r="AW6" s="16">
        <f t="shared" si="16"/>
        <v>40.085836909871247</v>
      </c>
      <c r="AX6" s="16">
        <f t="shared" si="16"/>
        <v>30.562231759656651</v>
      </c>
      <c r="AY6" s="16">
        <f t="shared" si="16"/>
        <v>23.450643776824034</v>
      </c>
      <c r="AZ6" s="16">
        <f t="shared" si="16"/>
        <v>6.2174535050071533</v>
      </c>
      <c r="BA6" s="16">
        <f t="shared" si="16"/>
        <v>18.19027181688126</v>
      </c>
      <c r="BB6" s="16">
        <f t="shared" si="12"/>
        <v>1.4105865522174534</v>
      </c>
      <c r="BC6" s="16">
        <f t="shared" si="6"/>
        <v>2.1072961373390555</v>
      </c>
      <c r="BD6" s="37">
        <f t="shared" si="7"/>
        <v>1.0014306151645207</v>
      </c>
      <c r="BE6" s="56">
        <f t="shared" si="13"/>
        <v>0.36499999999999999</v>
      </c>
      <c r="BF6" s="56">
        <f t="shared" si="14"/>
        <v>0.7</v>
      </c>
    </row>
    <row r="7" spans="1:58" x14ac:dyDescent="0.25">
      <c r="A7" t="str">
        <f t="shared" si="8"/>
        <v>FAEDO</v>
      </c>
      <c r="B7">
        <v>2017</v>
      </c>
      <c r="C7" t="str">
        <f t="shared" si="8"/>
        <v>SEMESTRE II</v>
      </c>
      <c r="D7" s="30">
        <f t="shared" si="8"/>
        <v>688</v>
      </c>
      <c r="E7" s="19">
        <f t="shared" si="9"/>
        <v>1.52</v>
      </c>
      <c r="F7" s="19">
        <f t="shared" si="1"/>
        <v>0</v>
      </c>
      <c r="G7" s="19">
        <f t="shared" si="1"/>
        <v>0</v>
      </c>
      <c r="H7" s="19">
        <f t="shared" si="1"/>
        <v>14.957000000000004</v>
      </c>
      <c r="I7" s="19">
        <f t="shared" ref="I7" si="17">I17/1000</f>
        <v>8.1000000000000003E-2</v>
      </c>
      <c r="J7" s="19">
        <f t="shared" si="1"/>
        <v>16.347000000000001</v>
      </c>
      <c r="K7" s="19">
        <f t="shared" si="1"/>
        <v>7.0209999999999999</v>
      </c>
      <c r="L7" s="19">
        <f t="shared" si="1"/>
        <v>16.859000000000002</v>
      </c>
      <c r="M7" s="19">
        <f t="shared" si="1"/>
        <v>11.279</v>
      </c>
      <c r="N7" s="19">
        <f t="shared" si="1"/>
        <v>27.190999999999999</v>
      </c>
      <c r="O7" s="19">
        <f t="shared" si="2"/>
        <v>0</v>
      </c>
      <c r="P7" s="19">
        <f t="shared" si="1"/>
        <v>0.81299999999999994</v>
      </c>
      <c r="Q7" s="19">
        <f t="shared" si="1"/>
        <v>0.68300000000000005</v>
      </c>
      <c r="R7" s="19">
        <f t="shared" si="1"/>
        <v>0</v>
      </c>
      <c r="S7" s="19">
        <f t="shared" si="1"/>
        <v>0.78600000000000003</v>
      </c>
      <c r="T7" s="19">
        <f t="shared" si="1"/>
        <v>1.175</v>
      </c>
      <c r="U7" s="19">
        <f t="shared" si="1"/>
        <v>0.2</v>
      </c>
      <c r="V7" s="19">
        <f t="shared" si="1"/>
        <v>0</v>
      </c>
      <c r="W7" s="19">
        <f t="shared" si="1"/>
        <v>0</v>
      </c>
      <c r="X7" s="19">
        <f t="shared" si="1"/>
        <v>0.33100000000000002</v>
      </c>
      <c r="Y7" s="33">
        <f t="shared" si="1"/>
        <v>0</v>
      </c>
      <c r="Z7" s="19">
        <f t="shared" si="1"/>
        <v>0.24</v>
      </c>
      <c r="AA7" s="19">
        <f t="shared" si="1"/>
        <v>0.155</v>
      </c>
      <c r="AB7" s="19">
        <f t="shared" si="1"/>
        <v>0</v>
      </c>
      <c r="AC7" s="19">
        <f t="shared" si="1"/>
        <v>2.5000000000000001E-2</v>
      </c>
      <c r="AD7" s="19">
        <f t="shared" si="1"/>
        <v>6.7000000000000004E-2</v>
      </c>
      <c r="AE7" s="19">
        <f t="shared" si="1"/>
        <v>1.2999999999999999E-2</v>
      </c>
      <c r="AF7" s="19">
        <f t="shared" si="1"/>
        <v>0.01</v>
      </c>
      <c r="AG7" s="19">
        <f t="shared" si="1"/>
        <v>0.01</v>
      </c>
      <c r="AH7" s="19">
        <f t="shared" si="1"/>
        <v>0</v>
      </c>
      <c r="AI7" s="19">
        <f t="shared" si="1"/>
        <v>0</v>
      </c>
      <c r="AJ7" s="19">
        <f t="shared" si="1"/>
        <v>0.15</v>
      </c>
      <c r="AK7" s="19">
        <f t="shared" si="1"/>
        <v>0.105</v>
      </c>
      <c r="AL7" s="19">
        <f t="shared" si="1"/>
        <v>0.17499999999999999</v>
      </c>
      <c r="AM7" s="19">
        <f t="shared" si="1"/>
        <v>0.185</v>
      </c>
      <c r="AN7" s="19">
        <f t="shared" si="4"/>
        <v>0</v>
      </c>
      <c r="AO7" s="51">
        <f t="shared" si="1"/>
        <v>100.378</v>
      </c>
      <c r="AP7" s="51">
        <f t="shared" si="1"/>
        <v>16.558000000000003</v>
      </c>
      <c r="AQ7" s="51">
        <f t="shared" si="1"/>
        <v>83.82</v>
      </c>
      <c r="AR7" s="15">
        <f t="shared" ref="AR7:BA7" si="18">AR17</f>
        <v>0.8350435354360517</v>
      </c>
      <c r="AS7" s="15">
        <f t="shared" si="18"/>
        <v>0.8350435354360517</v>
      </c>
      <c r="AT7" s="51">
        <f t="shared" si="18"/>
        <v>145.89825581395348</v>
      </c>
      <c r="AU7" s="51">
        <f t="shared" si="18"/>
        <v>121.83139534883721</v>
      </c>
      <c r="AV7" s="51">
        <f t="shared" si="18"/>
        <v>24.066860465116285</v>
      </c>
      <c r="AW7" s="16">
        <f t="shared" si="18"/>
        <v>39.521802325581397</v>
      </c>
      <c r="AX7" s="16">
        <f>AX17</f>
        <v>33.965116279069768</v>
      </c>
      <c r="AY7" s="16">
        <f t="shared" si="18"/>
        <v>24.504360465116278</v>
      </c>
      <c r="AZ7" s="16">
        <f t="shared" si="18"/>
        <v>4.3226744186046515</v>
      </c>
      <c r="BA7" s="16">
        <f t="shared" si="18"/>
        <v>16.393895348837209</v>
      </c>
      <c r="BB7" s="16">
        <f t="shared" si="12"/>
        <v>0.99273255813953487</v>
      </c>
      <c r="BC7" s="16">
        <f t="shared" si="6"/>
        <v>2.1308139534883721</v>
      </c>
      <c r="BD7" s="37">
        <f t="shared" si="7"/>
        <v>0.89389534883720934</v>
      </c>
      <c r="BE7" s="56">
        <f t="shared" si="13"/>
        <v>0.28000000000000003</v>
      </c>
      <c r="BF7" s="56">
        <f t="shared" si="14"/>
        <v>0.61499999999999999</v>
      </c>
    </row>
    <row r="8" spans="1:58" x14ac:dyDescent="0.25">
      <c r="A8" t="str">
        <f t="shared" si="8"/>
        <v>FAEDO</v>
      </c>
      <c r="B8">
        <v>2018</v>
      </c>
      <c r="C8" t="str">
        <f t="shared" si="8"/>
        <v>SEMESTRE II</v>
      </c>
      <c r="D8" s="30">
        <f t="shared" si="8"/>
        <v>700</v>
      </c>
      <c r="E8" s="19">
        <f t="shared" si="9"/>
        <v>1.1200000000000001</v>
      </c>
      <c r="F8" s="19">
        <f t="shared" si="1"/>
        <v>0</v>
      </c>
      <c r="G8" s="19">
        <f t="shared" si="1"/>
        <v>0</v>
      </c>
      <c r="H8" s="19">
        <f t="shared" si="1"/>
        <v>12.85</v>
      </c>
      <c r="I8" s="19">
        <f t="shared" ref="I8" si="19">I18/1000</f>
        <v>0.109</v>
      </c>
      <c r="J8" s="19">
        <f t="shared" si="1"/>
        <v>16.574999999999999</v>
      </c>
      <c r="K8" s="19">
        <f t="shared" si="1"/>
        <v>6.2270000000000003</v>
      </c>
      <c r="L8" s="19">
        <f t="shared" si="1"/>
        <v>16.806999999999999</v>
      </c>
      <c r="M8" s="19">
        <f t="shared" si="1"/>
        <v>13.121</v>
      </c>
      <c r="N8" s="19">
        <f t="shared" si="1"/>
        <v>29.122</v>
      </c>
      <c r="O8" s="19">
        <f t="shared" si="2"/>
        <v>0</v>
      </c>
      <c r="P8" s="19">
        <f t="shared" si="1"/>
        <v>1.121</v>
      </c>
      <c r="Q8" s="19">
        <f t="shared" si="1"/>
        <v>0.92800000000000005</v>
      </c>
      <c r="R8" s="19">
        <f t="shared" si="1"/>
        <v>3.5000000000000003E-2</v>
      </c>
      <c r="S8" s="19">
        <f t="shared" si="1"/>
        <v>1.667</v>
      </c>
      <c r="T8" s="19">
        <f t="shared" si="1"/>
        <v>1.39</v>
      </c>
      <c r="U8" s="19">
        <f t="shared" si="1"/>
        <v>0.42</v>
      </c>
      <c r="V8" s="19">
        <f t="shared" si="1"/>
        <v>0</v>
      </c>
      <c r="W8" s="19">
        <f t="shared" si="1"/>
        <v>5.0000000000000001E-3</v>
      </c>
      <c r="X8" s="19">
        <f t="shared" si="1"/>
        <v>0.36199999999999999</v>
      </c>
      <c r="Y8" s="33">
        <f t="shared" si="1"/>
        <v>5.1999999999999998E-2</v>
      </c>
      <c r="Z8" s="19">
        <f t="shared" si="1"/>
        <v>0.13500000000000001</v>
      </c>
      <c r="AA8" s="19">
        <f t="shared" si="1"/>
        <v>6.5000000000000002E-2</v>
      </c>
      <c r="AB8" s="19">
        <f t="shared" si="1"/>
        <v>0</v>
      </c>
      <c r="AC8" s="19">
        <f t="shared" si="1"/>
        <v>2.4E-2</v>
      </c>
      <c r="AD8" s="19">
        <f t="shared" si="1"/>
        <v>4.2000000000000003E-2</v>
      </c>
      <c r="AE8" s="19">
        <f t="shared" si="1"/>
        <v>5.0000000000000001E-3</v>
      </c>
      <c r="AF8" s="19">
        <f t="shared" si="1"/>
        <v>1.4999999999999999E-2</v>
      </c>
      <c r="AG8" s="19">
        <f t="shared" si="1"/>
        <v>6.8000000000000005E-2</v>
      </c>
      <c r="AH8" s="19">
        <f t="shared" si="1"/>
        <v>5.5E-2</v>
      </c>
      <c r="AI8" s="19">
        <f t="shared" si="1"/>
        <v>6.0000000000000001E-3</v>
      </c>
      <c r="AJ8" s="19">
        <f t="shared" si="1"/>
        <v>0.39</v>
      </c>
      <c r="AK8" s="19">
        <f t="shared" si="1"/>
        <v>0.255</v>
      </c>
      <c r="AL8" s="19">
        <f t="shared" si="1"/>
        <v>0.20499999999999999</v>
      </c>
      <c r="AM8" s="19">
        <f t="shared" si="1"/>
        <v>0.38</v>
      </c>
      <c r="AN8" s="19">
        <f t="shared" si="4"/>
        <v>5.0000000000000001E-3</v>
      </c>
      <c r="AO8" s="51">
        <f t="shared" si="1"/>
        <v>103.56100000000001</v>
      </c>
      <c r="AP8" s="51">
        <f t="shared" si="1"/>
        <v>14.079000000000001</v>
      </c>
      <c r="AQ8" s="51">
        <f t="shared" si="1"/>
        <v>89.481999999999999</v>
      </c>
      <c r="AR8" s="15">
        <f t="shared" ref="AR8:BA8" si="20">AR18</f>
        <v>0.86405113894226593</v>
      </c>
      <c r="AS8" s="15">
        <f t="shared" si="20"/>
        <v>0.86405113894226593</v>
      </c>
      <c r="AT8" s="51">
        <f t="shared" si="20"/>
        <v>147.94428571428571</v>
      </c>
      <c r="AU8" s="51">
        <f t="shared" si="20"/>
        <v>127.83142857142857</v>
      </c>
      <c r="AV8" s="51">
        <f t="shared" si="20"/>
        <v>20.112857142857141</v>
      </c>
      <c r="AW8" s="16">
        <f t="shared" si="20"/>
        <v>41.60285714285714</v>
      </c>
      <c r="AX8" s="16">
        <f t="shared" si="20"/>
        <v>32.574285714285715</v>
      </c>
      <c r="AY8" s="16">
        <f t="shared" si="20"/>
        <v>24.01</v>
      </c>
      <c r="AZ8" s="16">
        <f t="shared" si="20"/>
        <v>6.6185714285714283</v>
      </c>
      <c r="BA8" s="16">
        <f t="shared" si="20"/>
        <v>18.744285714285713</v>
      </c>
      <c r="BB8" s="16">
        <f t="shared" si="12"/>
        <v>1.3257142857142858</v>
      </c>
      <c r="BC8" s="16">
        <f t="shared" si="6"/>
        <v>2.8742857142857146</v>
      </c>
      <c r="BD8" s="37">
        <f t="shared" si="7"/>
        <v>1.7657142857142858</v>
      </c>
      <c r="BE8" s="56">
        <f t="shared" si="13"/>
        <v>0.314</v>
      </c>
      <c r="BF8" s="56">
        <f t="shared" si="14"/>
        <v>1.236</v>
      </c>
    </row>
    <row r="9" spans="1:58" s="7" customFormat="1" x14ac:dyDescent="0.25">
      <c r="A9" s="7" t="str">
        <f t="shared" si="8"/>
        <v>FAEDO</v>
      </c>
      <c r="B9" s="7">
        <v>2019</v>
      </c>
      <c r="C9" s="7" t="str">
        <f>C19</f>
        <v>SEMESTRE II</v>
      </c>
      <c r="D9" s="31">
        <f t="shared" si="8"/>
        <v>699</v>
      </c>
      <c r="E9" s="40">
        <f t="shared" si="9"/>
        <v>0</v>
      </c>
      <c r="F9" s="40">
        <f>F19/1000</f>
        <v>0</v>
      </c>
      <c r="G9" s="40">
        <f t="shared" si="1"/>
        <v>0</v>
      </c>
      <c r="H9" s="40">
        <f t="shared" si="1"/>
        <v>0</v>
      </c>
      <c r="I9" s="40">
        <f t="shared" ref="I9" si="21">I19/1000</f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2"/>
        <v>0</v>
      </c>
      <c r="P9" s="40">
        <f t="shared" si="1"/>
        <v>0</v>
      </c>
      <c r="Q9" s="40">
        <f t="shared" si="1"/>
        <v>0</v>
      </c>
      <c r="R9" s="40">
        <f t="shared" si="1"/>
        <v>0</v>
      </c>
      <c r="S9" s="40">
        <f t="shared" si="1"/>
        <v>0</v>
      </c>
      <c r="T9" s="40">
        <f t="shared" si="1"/>
        <v>0</v>
      </c>
      <c r="U9" s="40">
        <f t="shared" si="1"/>
        <v>0</v>
      </c>
      <c r="V9" s="40">
        <f t="shared" si="1"/>
        <v>0</v>
      </c>
      <c r="W9" s="40">
        <f t="shared" si="1"/>
        <v>0</v>
      </c>
      <c r="X9" s="40">
        <f t="shared" si="1"/>
        <v>0</v>
      </c>
      <c r="Y9" s="42">
        <f t="shared" si="1"/>
        <v>0</v>
      </c>
      <c r="Z9" s="40">
        <f t="shared" si="1"/>
        <v>0</v>
      </c>
      <c r="AA9" s="40">
        <f t="shared" si="1"/>
        <v>0</v>
      </c>
      <c r="AB9" s="40">
        <f t="shared" si="1"/>
        <v>0</v>
      </c>
      <c r="AC9" s="40">
        <f t="shared" si="1"/>
        <v>0</v>
      </c>
      <c r="AD9" s="40">
        <f t="shared" si="1"/>
        <v>0</v>
      </c>
      <c r="AE9" s="40">
        <f t="shared" si="1"/>
        <v>0</v>
      </c>
      <c r="AF9" s="40">
        <f t="shared" si="1"/>
        <v>0</v>
      </c>
      <c r="AG9" s="40">
        <f t="shared" si="1"/>
        <v>0</v>
      </c>
      <c r="AH9" s="40">
        <f t="shared" si="1"/>
        <v>0</v>
      </c>
      <c r="AI9" s="40">
        <f t="shared" si="1"/>
        <v>0</v>
      </c>
      <c r="AJ9" s="40">
        <f t="shared" si="1"/>
        <v>0</v>
      </c>
      <c r="AK9" s="40">
        <f t="shared" si="1"/>
        <v>0</v>
      </c>
      <c r="AL9" s="40">
        <f t="shared" si="1"/>
        <v>0</v>
      </c>
      <c r="AM9" s="40">
        <f t="shared" si="1"/>
        <v>0</v>
      </c>
      <c r="AN9" s="40">
        <f t="shared" si="4"/>
        <v>0</v>
      </c>
      <c r="AO9" s="55">
        <f t="shared" si="1"/>
        <v>0</v>
      </c>
      <c r="AP9" s="52">
        <f>AP19/1000</f>
        <v>0</v>
      </c>
      <c r="AQ9" s="52">
        <f t="shared" si="1"/>
        <v>0</v>
      </c>
      <c r="AR9" s="13" t="e">
        <f t="shared" ref="AR9:BA9" si="22">AR19</f>
        <v>#DIV/0!</v>
      </c>
      <c r="AS9" s="13" t="e">
        <f t="shared" si="22"/>
        <v>#DIV/0!</v>
      </c>
      <c r="AT9" s="52">
        <f t="shared" si="22"/>
        <v>0</v>
      </c>
      <c r="AU9" s="52">
        <f t="shared" si="22"/>
        <v>0</v>
      </c>
      <c r="AV9" s="52">
        <f t="shared" si="22"/>
        <v>0</v>
      </c>
      <c r="AW9" s="14">
        <f t="shared" si="22"/>
        <v>0</v>
      </c>
      <c r="AX9" s="14">
        <f t="shared" si="22"/>
        <v>0</v>
      </c>
      <c r="AY9" s="14">
        <f t="shared" si="22"/>
        <v>0</v>
      </c>
      <c r="AZ9" s="14">
        <f t="shared" si="22"/>
        <v>0</v>
      </c>
      <c r="BA9" s="14">
        <f t="shared" si="22"/>
        <v>0</v>
      </c>
      <c r="BB9" s="14">
        <f t="shared" si="12"/>
        <v>0</v>
      </c>
      <c r="BC9" s="14">
        <f t="shared" si="6"/>
        <v>0</v>
      </c>
      <c r="BD9" s="38">
        <f t="shared" si="7"/>
        <v>0</v>
      </c>
      <c r="BE9" s="57">
        <f t="shared" si="13"/>
        <v>0</v>
      </c>
      <c r="BF9" s="57">
        <f t="shared" si="14"/>
        <v>0</v>
      </c>
    </row>
    <row r="10" spans="1:58" x14ac:dyDescent="0.25">
      <c r="A10" t="str">
        <f t="shared" si="8"/>
        <v>FAEDO</v>
      </c>
      <c r="B10">
        <v>2017</v>
      </c>
      <c r="C10" t="str">
        <f t="shared" si="8"/>
        <v>ANNO</v>
      </c>
      <c r="D10" s="30">
        <f t="shared" si="8"/>
        <v>688</v>
      </c>
      <c r="E10" s="19">
        <f t="shared" si="9"/>
        <v>2.82</v>
      </c>
      <c r="F10" s="19">
        <f t="shared" si="1"/>
        <v>0</v>
      </c>
      <c r="G10" s="19">
        <f t="shared" si="1"/>
        <v>0</v>
      </c>
      <c r="H10" s="19">
        <f t="shared" si="1"/>
        <v>27.746000000000002</v>
      </c>
      <c r="I10" s="19">
        <f t="shared" ref="I10" si="23">I20/1000</f>
        <v>0.189</v>
      </c>
      <c r="J10" s="19">
        <f t="shared" si="1"/>
        <v>31.655999999999999</v>
      </c>
      <c r="K10" s="19">
        <f t="shared" si="1"/>
        <v>13.635999999999999</v>
      </c>
      <c r="L10" s="19">
        <f t="shared" si="1"/>
        <v>32.244999999999997</v>
      </c>
      <c r="M10" s="19">
        <f t="shared" si="1"/>
        <v>23.132000000000001</v>
      </c>
      <c r="N10" s="19">
        <f t="shared" si="1"/>
        <v>53.771000000000001</v>
      </c>
      <c r="O10" s="19">
        <f t="shared" si="2"/>
        <v>0</v>
      </c>
      <c r="P10" s="19">
        <f t="shared" si="1"/>
        <v>1.5920000000000001</v>
      </c>
      <c r="Q10" s="19">
        <f t="shared" si="1"/>
        <v>1.36</v>
      </c>
      <c r="R10" s="19">
        <f t="shared" si="1"/>
        <v>1.2999999999999999E-2</v>
      </c>
      <c r="S10" s="19">
        <f t="shared" si="1"/>
        <v>1.3140000000000001</v>
      </c>
      <c r="T10" s="19">
        <f t="shared" si="1"/>
        <v>1.88</v>
      </c>
      <c r="U10" s="19">
        <f t="shared" si="1"/>
        <v>0.99</v>
      </c>
      <c r="V10" s="19">
        <f t="shared" si="1"/>
        <v>0</v>
      </c>
      <c r="W10" s="19">
        <f t="shared" si="1"/>
        <v>2E-3</v>
      </c>
      <c r="X10" s="19">
        <f t="shared" si="1"/>
        <v>0.60799999999999998</v>
      </c>
      <c r="Y10" s="33">
        <f t="shared" si="1"/>
        <v>0</v>
      </c>
      <c r="Z10" s="19">
        <f t="shared" si="1"/>
        <v>0.28999999999999998</v>
      </c>
      <c r="AA10" s="19">
        <f t="shared" si="1"/>
        <v>0.22</v>
      </c>
      <c r="AB10" s="19">
        <f t="shared" si="1"/>
        <v>0</v>
      </c>
      <c r="AC10" s="19">
        <f t="shared" si="1"/>
        <v>2.7E-2</v>
      </c>
      <c r="AD10" s="19">
        <f t="shared" si="1"/>
        <v>9.8000000000000004E-2</v>
      </c>
      <c r="AE10" s="19">
        <f t="shared" si="1"/>
        <v>2.8000000000000001E-2</v>
      </c>
      <c r="AF10" s="19">
        <f t="shared" si="1"/>
        <v>1.7000000000000001E-2</v>
      </c>
      <c r="AG10" s="19">
        <f t="shared" si="1"/>
        <v>4.4999999999999998E-2</v>
      </c>
      <c r="AH10" s="19">
        <f t="shared" si="1"/>
        <v>0</v>
      </c>
      <c r="AI10" s="19">
        <f t="shared" si="1"/>
        <v>1E-3</v>
      </c>
      <c r="AJ10" s="19">
        <f t="shared" si="1"/>
        <v>0.60499999999999998</v>
      </c>
      <c r="AK10" s="19">
        <f t="shared" si="1"/>
        <v>0.28999999999999998</v>
      </c>
      <c r="AL10" s="19">
        <f t="shared" si="1"/>
        <v>0.435</v>
      </c>
      <c r="AM10" s="19">
        <f t="shared" si="1"/>
        <v>0.5</v>
      </c>
      <c r="AN10" s="19">
        <f t="shared" si="4"/>
        <v>0</v>
      </c>
      <c r="AO10" s="51">
        <f t="shared" si="1"/>
        <v>195.51</v>
      </c>
      <c r="AP10" s="51">
        <f t="shared" si="1"/>
        <v>30.755000000000003</v>
      </c>
      <c r="AQ10" s="51">
        <f t="shared" si="1"/>
        <v>164.755</v>
      </c>
      <c r="AR10" s="15">
        <f t="shared" ref="AR10:BA10" si="24">AR20</f>
        <v>0.84269346836478953</v>
      </c>
      <c r="AS10" s="15">
        <f t="shared" si="24"/>
        <v>0.84269346836478953</v>
      </c>
      <c r="AT10" s="51">
        <f t="shared" si="24"/>
        <v>284.17151162790697</v>
      </c>
      <c r="AU10" s="51">
        <f t="shared" si="24"/>
        <v>239.46947674418604</v>
      </c>
      <c r="AV10" s="51">
        <f t="shared" si="24"/>
        <v>44.702034883720934</v>
      </c>
      <c r="AW10" s="16">
        <f t="shared" si="24"/>
        <v>78.155523255813947</v>
      </c>
      <c r="AX10" s="16">
        <f t="shared" si="24"/>
        <v>65.831395348837205</v>
      </c>
      <c r="AY10" s="16">
        <f t="shared" si="24"/>
        <v>46.867732558139537</v>
      </c>
      <c r="AZ10" s="16">
        <f t="shared" si="24"/>
        <v>8.4142441860465116</v>
      </c>
      <c r="BA10" s="16">
        <f t="shared" si="24"/>
        <v>33.622093023255815</v>
      </c>
      <c r="BB10" s="16">
        <f t="shared" si="12"/>
        <v>1.9767441860465118</v>
      </c>
      <c r="BC10" s="16">
        <f>BC20+BD20</f>
        <v>4.6017441860465116</v>
      </c>
      <c r="BD10" s="37">
        <f t="shared" si="7"/>
        <v>2.6613372093023258</v>
      </c>
      <c r="BE10" s="56">
        <f t="shared" si="13"/>
        <v>0.45</v>
      </c>
      <c r="BF10" s="56">
        <f t="shared" si="14"/>
        <v>1.831</v>
      </c>
    </row>
    <row r="11" spans="1:58" x14ac:dyDescent="0.25">
      <c r="A11" t="str">
        <f t="shared" si="8"/>
        <v>FAEDO</v>
      </c>
      <c r="B11">
        <v>2018</v>
      </c>
      <c r="C11" t="str">
        <f t="shared" si="8"/>
        <v>ANNO</v>
      </c>
      <c r="D11" s="30">
        <f t="shared" si="8"/>
        <v>700</v>
      </c>
      <c r="E11" s="19">
        <f t="shared" si="9"/>
        <v>2.12</v>
      </c>
      <c r="F11" s="19">
        <f t="shared" si="1"/>
        <v>0</v>
      </c>
      <c r="G11" s="19">
        <f t="shared" si="1"/>
        <v>0</v>
      </c>
      <c r="H11" s="19">
        <f t="shared" si="1"/>
        <v>24.62</v>
      </c>
      <c r="I11" s="19">
        <f t="shared" ref="I11" si="25">I21/1000</f>
        <v>0.33300000000000002</v>
      </c>
      <c r="J11" s="19">
        <f t="shared" si="1"/>
        <v>32.673000000000002</v>
      </c>
      <c r="K11" s="19">
        <f t="shared" si="1"/>
        <v>12.747999999999999</v>
      </c>
      <c r="L11" s="19">
        <f t="shared" si="1"/>
        <v>33.43</v>
      </c>
      <c r="M11" s="19">
        <f t="shared" si="1"/>
        <v>25.760999999999999</v>
      </c>
      <c r="N11" s="19">
        <f t="shared" si="1"/>
        <v>56.198999999999998</v>
      </c>
      <c r="O11" s="19">
        <f t="shared" si="2"/>
        <v>0</v>
      </c>
      <c r="P11" s="19">
        <f t="shared" ref="F11:AQ12" si="26">P21/1000</f>
        <v>2.1859999999999999</v>
      </c>
      <c r="Q11" s="19">
        <f t="shared" si="26"/>
        <v>1.86</v>
      </c>
      <c r="R11" s="19">
        <f t="shared" si="26"/>
        <v>7.0000000000000007E-2</v>
      </c>
      <c r="S11" s="19">
        <f t="shared" si="26"/>
        <v>2.8250000000000002</v>
      </c>
      <c r="T11" s="19">
        <f t="shared" si="26"/>
        <v>2.95</v>
      </c>
      <c r="U11" s="19">
        <f t="shared" si="26"/>
        <v>0.42</v>
      </c>
      <c r="V11" s="19">
        <f t="shared" si="26"/>
        <v>0</v>
      </c>
      <c r="W11" s="19">
        <f t="shared" si="26"/>
        <v>0.01</v>
      </c>
      <c r="X11" s="19">
        <f t="shared" si="1"/>
        <v>0.66700000000000004</v>
      </c>
      <c r="Y11" s="33">
        <f t="shared" si="1"/>
        <v>0.14199999999999999</v>
      </c>
      <c r="Z11" s="19">
        <f t="shared" si="1"/>
        <v>0.245</v>
      </c>
      <c r="AA11" s="19">
        <f t="shared" si="1"/>
        <v>0.17499999999999999</v>
      </c>
      <c r="AB11" s="19">
        <f t="shared" si="1"/>
        <v>0</v>
      </c>
      <c r="AC11" s="19">
        <f t="shared" si="1"/>
        <v>2.9000000000000001E-2</v>
      </c>
      <c r="AD11" s="19">
        <f t="shared" si="1"/>
        <v>5.1999999999999998E-2</v>
      </c>
      <c r="AE11" s="19">
        <f t="shared" si="1"/>
        <v>0.01</v>
      </c>
      <c r="AF11" s="19">
        <f t="shared" si="1"/>
        <v>2.5000000000000001E-2</v>
      </c>
      <c r="AG11" s="19">
        <f t="shared" si="1"/>
        <v>0.153</v>
      </c>
      <c r="AH11" s="19">
        <f t="shared" si="1"/>
        <v>0.09</v>
      </c>
      <c r="AI11" s="19">
        <f t="shared" si="26"/>
        <v>3.1E-2</v>
      </c>
      <c r="AJ11" s="19">
        <f t="shared" si="26"/>
        <v>0.93</v>
      </c>
      <c r="AK11" s="19">
        <f t="shared" si="26"/>
        <v>0.56499999999999995</v>
      </c>
      <c r="AL11" s="19">
        <f t="shared" si="26"/>
        <v>0.495</v>
      </c>
      <c r="AM11" s="19">
        <f t="shared" si="26"/>
        <v>0.84499999999999997</v>
      </c>
      <c r="AN11" s="19">
        <f t="shared" si="4"/>
        <v>5.0000000000000001E-3</v>
      </c>
      <c r="AO11" s="51">
        <f t="shared" si="26"/>
        <v>202.66399999999999</v>
      </c>
      <c r="AP11" s="51">
        <f t="shared" si="26"/>
        <v>27.073</v>
      </c>
      <c r="AQ11" s="51">
        <f t="shared" si="26"/>
        <v>175.59100000000001</v>
      </c>
      <c r="AR11" s="15">
        <f t="shared" ref="AR11:BA11" si="27">AR21</f>
        <v>0.86641436071527256</v>
      </c>
      <c r="AS11" s="15">
        <f t="shared" si="27"/>
        <v>0.86641436071527256</v>
      </c>
      <c r="AT11" s="51">
        <f t="shared" si="27"/>
        <v>289.52</v>
      </c>
      <c r="AU11" s="51">
        <f t="shared" si="27"/>
        <v>250.84428571428572</v>
      </c>
      <c r="AV11" s="51">
        <f t="shared" si="27"/>
        <v>38.675714285714285</v>
      </c>
      <c r="AW11" s="16">
        <f t="shared" si="27"/>
        <v>80.284285714285716</v>
      </c>
      <c r="AX11" s="16">
        <f t="shared" si="27"/>
        <v>64.887142857142862</v>
      </c>
      <c r="AY11" s="16">
        <f t="shared" si="27"/>
        <v>47.75714285714286</v>
      </c>
      <c r="AZ11" s="16">
        <f t="shared" si="27"/>
        <v>12.072857142857142</v>
      </c>
      <c r="BA11" s="16">
        <f t="shared" si="27"/>
        <v>36.801428571428573</v>
      </c>
      <c r="BB11" s="16">
        <f t="shared" si="12"/>
        <v>2.6571428571428575</v>
      </c>
      <c r="BC11" s="16">
        <f t="shared" ref="BC11:BC12" si="28">BC21+BD21</f>
        <v>6.1742857142857144</v>
      </c>
      <c r="BD11" s="37">
        <f t="shared" si="7"/>
        <v>4.0942857142857143</v>
      </c>
      <c r="BE11" s="56">
        <f t="shared" si="13"/>
        <v>0.61399999999999999</v>
      </c>
      <c r="BF11" s="56">
        <f t="shared" si="14"/>
        <v>2.8660000000000001</v>
      </c>
    </row>
    <row r="12" spans="1:58" s="6" customFormat="1" ht="15.75" thickBot="1" x14ac:dyDescent="0.3">
      <c r="A12" s="6" t="str">
        <f t="shared" si="8"/>
        <v>FAEDO</v>
      </c>
      <c r="B12" s="6">
        <v>2019</v>
      </c>
      <c r="C12" s="6" t="str">
        <f t="shared" si="8"/>
        <v>ANNO</v>
      </c>
      <c r="D12" s="32">
        <f t="shared" si="8"/>
        <v>699</v>
      </c>
      <c r="E12" s="41">
        <f t="shared" si="9"/>
        <v>1.54</v>
      </c>
      <c r="F12" s="41">
        <f t="shared" si="26"/>
        <v>0</v>
      </c>
      <c r="G12" s="41">
        <f t="shared" si="26"/>
        <v>0</v>
      </c>
      <c r="H12" s="41">
        <f t="shared" si="26"/>
        <v>11.73</v>
      </c>
      <c r="I12" s="41">
        <f t="shared" ref="I12" si="29">I22/1000</f>
        <v>0.114</v>
      </c>
      <c r="J12" s="41">
        <f t="shared" si="26"/>
        <v>15.39</v>
      </c>
      <c r="K12" s="41">
        <f t="shared" si="26"/>
        <v>5.9729999999999999</v>
      </c>
      <c r="L12" s="41">
        <f t="shared" si="26"/>
        <v>16.391999999999999</v>
      </c>
      <c r="M12" s="41">
        <f t="shared" si="26"/>
        <v>12.715</v>
      </c>
      <c r="N12" s="41">
        <f t="shared" si="26"/>
        <v>28.02</v>
      </c>
      <c r="O12" s="41">
        <f t="shared" si="2"/>
        <v>0</v>
      </c>
      <c r="P12" s="41">
        <f t="shared" si="26"/>
        <v>1.2</v>
      </c>
      <c r="Q12" s="41">
        <f t="shared" si="26"/>
        <v>0.98599999999999999</v>
      </c>
      <c r="R12" s="41">
        <f t="shared" si="26"/>
        <v>2.5000000000000001E-2</v>
      </c>
      <c r="S12" s="41">
        <f t="shared" si="26"/>
        <v>1.796</v>
      </c>
      <c r="T12" s="41">
        <f t="shared" si="26"/>
        <v>0.625</v>
      </c>
      <c r="U12" s="41">
        <f t="shared" si="26"/>
        <v>0.7</v>
      </c>
      <c r="V12" s="41">
        <f t="shared" si="26"/>
        <v>0</v>
      </c>
      <c r="W12" s="41">
        <f t="shared" si="26"/>
        <v>5.0000000000000001E-3</v>
      </c>
      <c r="X12" s="41">
        <f t="shared" si="26"/>
        <v>0.39300000000000002</v>
      </c>
      <c r="Y12" s="43">
        <f t="shared" si="26"/>
        <v>0.185</v>
      </c>
      <c r="Z12" s="41">
        <f t="shared" si="26"/>
        <v>0.04</v>
      </c>
      <c r="AA12" s="41">
        <f t="shared" si="26"/>
        <v>0.16500000000000001</v>
      </c>
      <c r="AB12" s="41">
        <f t="shared" si="26"/>
        <v>0</v>
      </c>
      <c r="AC12" s="41">
        <f t="shared" si="26"/>
        <v>0.01</v>
      </c>
      <c r="AD12" s="41">
        <f t="shared" si="26"/>
        <v>0</v>
      </c>
      <c r="AE12" s="41">
        <f t="shared" si="26"/>
        <v>0</v>
      </c>
      <c r="AF12" s="41">
        <f t="shared" si="26"/>
        <v>0</v>
      </c>
      <c r="AG12" s="41">
        <f t="shared" si="26"/>
        <v>0.1</v>
      </c>
      <c r="AH12" s="41">
        <f t="shared" si="26"/>
        <v>0.06</v>
      </c>
      <c r="AI12" s="41">
        <f t="shared" si="26"/>
        <v>0</v>
      </c>
      <c r="AJ12" s="41">
        <f t="shared" si="26"/>
        <v>0.09</v>
      </c>
      <c r="AK12" s="41">
        <f t="shared" si="26"/>
        <v>0.1</v>
      </c>
      <c r="AL12" s="41">
        <f t="shared" si="26"/>
        <v>0.01</v>
      </c>
      <c r="AM12" s="41">
        <f t="shared" si="26"/>
        <v>0.5</v>
      </c>
      <c r="AN12" s="41">
        <f t="shared" si="4"/>
        <v>0.159</v>
      </c>
      <c r="AO12" s="54">
        <f t="shared" si="26"/>
        <v>99.022999999999996</v>
      </c>
      <c r="AP12" s="53">
        <f t="shared" si="26"/>
        <v>13.384</v>
      </c>
      <c r="AQ12" s="53">
        <f t="shared" si="26"/>
        <v>85.638999999999996</v>
      </c>
      <c r="AR12" s="17">
        <f t="shared" ref="AR12:BA12" si="30">AR22</f>
        <v>0.86483948173656622</v>
      </c>
      <c r="AS12" s="17">
        <f t="shared" si="30"/>
        <v>0.86483948173656622</v>
      </c>
      <c r="AT12" s="53">
        <f t="shared" si="30"/>
        <v>141.66380543633764</v>
      </c>
      <c r="AU12" s="53">
        <f t="shared" si="30"/>
        <v>122.51645207439199</v>
      </c>
      <c r="AV12" s="53">
        <f t="shared" si="30"/>
        <v>19.147353361945637</v>
      </c>
      <c r="AW12" s="18">
        <f t="shared" si="30"/>
        <v>40.085836909871247</v>
      </c>
      <c r="AX12" s="18">
        <f t="shared" si="30"/>
        <v>30.562231759656651</v>
      </c>
      <c r="AY12" s="18">
        <f t="shared" si="30"/>
        <v>23.450643776824034</v>
      </c>
      <c r="AZ12" s="18">
        <f t="shared" si="30"/>
        <v>6.2174535050071533</v>
      </c>
      <c r="BA12" s="18">
        <f t="shared" si="30"/>
        <v>18.19027181688126</v>
      </c>
      <c r="BB12" s="18">
        <f t="shared" si="12"/>
        <v>1.4105865522174534</v>
      </c>
      <c r="BC12" s="18">
        <f t="shared" si="28"/>
        <v>2.1072961373390555</v>
      </c>
      <c r="BD12" s="39">
        <f t="shared" si="7"/>
        <v>1.0014306151645207</v>
      </c>
      <c r="BE12" s="58">
        <f t="shared" si="13"/>
        <v>0.36499999999999999</v>
      </c>
      <c r="BF12" s="58">
        <f t="shared" si="14"/>
        <v>0.7</v>
      </c>
    </row>
    <row r="13" spans="1:58" ht="16.5" customHeight="1" x14ac:dyDescent="0.3">
      <c r="A13" s="50" t="s">
        <v>71</v>
      </c>
      <c r="B13" s="34"/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44"/>
      <c r="AP13" s="45"/>
      <c r="AQ13" s="4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46"/>
      <c r="BD13" s="46"/>
      <c r="BE13" s="35"/>
      <c r="BF13" s="35"/>
    </row>
    <row r="14" spans="1:58" s="59" customFormat="1" x14ac:dyDescent="0.25">
      <c r="A14" s="59" t="s">
        <v>1</v>
      </c>
      <c r="B14" s="59">
        <v>2017</v>
      </c>
      <c r="C14" s="59" t="s">
        <v>34</v>
      </c>
      <c r="D14" s="71">
        <v>688</v>
      </c>
      <c r="E14" s="59">
        <v>1300</v>
      </c>
      <c r="F14" s="59">
        <v>0</v>
      </c>
      <c r="G14" s="59">
        <v>0</v>
      </c>
      <c r="H14" s="59">
        <v>12789</v>
      </c>
      <c r="I14" s="59">
        <v>108</v>
      </c>
      <c r="J14" s="59">
        <v>15309</v>
      </c>
      <c r="K14" s="59">
        <v>6615</v>
      </c>
      <c r="L14" s="59">
        <v>15386</v>
      </c>
      <c r="M14" s="59">
        <v>11853</v>
      </c>
      <c r="N14" s="59">
        <v>26580</v>
      </c>
      <c r="O14" s="59">
        <v>0</v>
      </c>
      <c r="P14" s="59">
        <v>779</v>
      </c>
      <c r="Q14" s="59">
        <v>677</v>
      </c>
      <c r="R14" s="59">
        <v>13</v>
      </c>
      <c r="S14" s="59">
        <v>528</v>
      </c>
      <c r="T14" s="59">
        <v>705</v>
      </c>
      <c r="U14" s="59">
        <v>790</v>
      </c>
      <c r="V14" s="59">
        <v>0</v>
      </c>
      <c r="W14" s="59">
        <v>2</v>
      </c>
      <c r="X14" s="59">
        <v>277</v>
      </c>
      <c r="Y14" s="71">
        <v>0</v>
      </c>
      <c r="Z14" s="59">
        <v>50</v>
      </c>
      <c r="AA14" s="59">
        <v>65</v>
      </c>
      <c r="AB14" s="59">
        <v>0</v>
      </c>
      <c r="AC14" s="59">
        <v>2</v>
      </c>
      <c r="AD14" s="59">
        <v>31</v>
      </c>
      <c r="AE14" s="59">
        <v>15</v>
      </c>
      <c r="AF14" s="59">
        <v>7</v>
      </c>
      <c r="AG14" s="59">
        <v>35</v>
      </c>
      <c r="AH14" s="59">
        <v>0</v>
      </c>
      <c r="AI14" s="59">
        <v>1</v>
      </c>
      <c r="AJ14" s="59">
        <v>455</v>
      </c>
      <c r="AK14" s="59">
        <v>185</v>
      </c>
      <c r="AL14" s="59">
        <v>260</v>
      </c>
      <c r="AM14" s="59">
        <v>315</v>
      </c>
      <c r="AN14" s="59">
        <v>0</v>
      </c>
      <c r="AO14" s="72">
        <v>95132</v>
      </c>
      <c r="AP14" s="72">
        <v>14197</v>
      </c>
      <c r="AQ14" s="72">
        <v>80935</v>
      </c>
      <c r="AR14" s="73">
        <v>0.85076525249127533</v>
      </c>
      <c r="AS14" s="73">
        <v>0.85076525249127533</v>
      </c>
      <c r="AT14" s="74">
        <v>138.27325581395348</v>
      </c>
      <c r="AU14" s="74">
        <v>117.63808139534883</v>
      </c>
      <c r="AV14" s="74">
        <v>20.635174418604652</v>
      </c>
      <c r="AW14" s="74">
        <v>38.633720930232556</v>
      </c>
      <c r="AX14" s="74">
        <v>31.86627906976744</v>
      </c>
      <c r="AY14" s="74">
        <v>22.363372093023255</v>
      </c>
      <c r="AZ14" s="74">
        <v>4.0915697674418601</v>
      </c>
      <c r="BA14" s="74">
        <v>17.228197674418606</v>
      </c>
      <c r="BB14" s="74"/>
      <c r="BC14" s="74">
        <v>0.70348837209302328</v>
      </c>
      <c r="BD14" s="74">
        <v>1.7674418604651163</v>
      </c>
      <c r="BE14" s="74">
        <v>170</v>
      </c>
      <c r="BF14" s="74">
        <v>1216</v>
      </c>
    </row>
    <row r="15" spans="1:58" s="59" customFormat="1" x14ac:dyDescent="0.25">
      <c r="A15" s="59" t="s">
        <v>1</v>
      </c>
      <c r="B15" s="59">
        <v>2018</v>
      </c>
      <c r="C15" s="59" t="s">
        <v>34</v>
      </c>
      <c r="D15" s="71">
        <v>700</v>
      </c>
      <c r="E15" s="59">
        <v>1000</v>
      </c>
      <c r="F15" s="59">
        <v>0</v>
      </c>
      <c r="G15" s="59">
        <v>0</v>
      </c>
      <c r="H15" s="59">
        <v>11770</v>
      </c>
      <c r="I15" s="59">
        <v>224</v>
      </c>
      <c r="J15" s="59">
        <v>16098</v>
      </c>
      <c r="K15" s="59">
        <v>6521</v>
      </c>
      <c r="L15" s="59">
        <v>16623</v>
      </c>
      <c r="M15" s="59">
        <v>12640</v>
      </c>
      <c r="N15" s="59">
        <v>27077</v>
      </c>
      <c r="O15" s="59">
        <v>0</v>
      </c>
      <c r="P15" s="59">
        <v>1065</v>
      </c>
      <c r="Q15" s="59">
        <v>932</v>
      </c>
      <c r="R15" s="59">
        <v>35</v>
      </c>
      <c r="S15" s="59">
        <v>1158</v>
      </c>
      <c r="T15" s="59">
        <v>1560</v>
      </c>
      <c r="U15" s="59">
        <v>0</v>
      </c>
      <c r="V15" s="59">
        <v>0</v>
      </c>
      <c r="W15" s="59">
        <v>5</v>
      </c>
      <c r="X15" s="59">
        <v>305</v>
      </c>
      <c r="Y15" s="71">
        <v>90</v>
      </c>
      <c r="Z15" s="59">
        <v>110</v>
      </c>
      <c r="AA15" s="59">
        <v>110</v>
      </c>
      <c r="AB15" s="59">
        <v>0</v>
      </c>
      <c r="AC15" s="59">
        <v>5</v>
      </c>
      <c r="AD15" s="59">
        <v>10</v>
      </c>
      <c r="AE15" s="59">
        <v>5</v>
      </c>
      <c r="AF15" s="59">
        <v>10</v>
      </c>
      <c r="AG15" s="59">
        <v>85</v>
      </c>
      <c r="AH15" s="59">
        <v>35</v>
      </c>
      <c r="AI15" s="59">
        <v>25</v>
      </c>
      <c r="AJ15" s="59">
        <v>540</v>
      </c>
      <c r="AK15" s="59">
        <v>310</v>
      </c>
      <c r="AL15" s="59">
        <v>290</v>
      </c>
      <c r="AM15" s="59">
        <v>465</v>
      </c>
      <c r="AN15" s="59">
        <v>0</v>
      </c>
      <c r="AO15" s="72">
        <v>99103</v>
      </c>
      <c r="AP15" s="72">
        <v>12994</v>
      </c>
      <c r="AQ15" s="72">
        <v>86109</v>
      </c>
      <c r="AR15" s="73">
        <v>0.86888388847966258</v>
      </c>
      <c r="AS15" s="73">
        <v>0.86888388847966258</v>
      </c>
      <c r="AT15" s="74">
        <v>141.5757142857143</v>
      </c>
      <c r="AU15" s="74">
        <v>123.01285714285714</v>
      </c>
      <c r="AV15" s="74">
        <v>18.562857142857144</v>
      </c>
      <c r="AW15" s="74">
        <v>38.681428571428569</v>
      </c>
      <c r="AX15" s="74">
        <v>32.312857142857141</v>
      </c>
      <c r="AY15" s="74">
        <v>23.747142857142858</v>
      </c>
      <c r="AZ15" s="74">
        <v>5.4542857142857146</v>
      </c>
      <c r="BA15" s="74">
        <v>18.057142857142857</v>
      </c>
      <c r="BB15" s="74"/>
      <c r="BC15" s="74">
        <v>0.97142857142857142</v>
      </c>
      <c r="BD15" s="74">
        <v>2.3285714285714287</v>
      </c>
      <c r="BE15" s="74">
        <v>300</v>
      </c>
      <c r="BF15" s="74">
        <v>1630</v>
      </c>
    </row>
    <row r="16" spans="1:58" s="59" customFormat="1" x14ac:dyDescent="0.25">
      <c r="A16" s="59" t="s">
        <v>1</v>
      </c>
      <c r="B16" s="59">
        <v>2019</v>
      </c>
      <c r="C16" s="59" t="s">
        <v>34</v>
      </c>
      <c r="D16" s="71">
        <v>699</v>
      </c>
      <c r="E16" s="59">
        <v>1540</v>
      </c>
      <c r="F16" s="59">
        <v>0</v>
      </c>
      <c r="G16" s="59">
        <v>0</v>
      </c>
      <c r="H16" s="59">
        <v>11730</v>
      </c>
      <c r="I16" s="59">
        <v>114</v>
      </c>
      <c r="J16" s="59">
        <v>15390</v>
      </c>
      <c r="K16" s="59">
        <v>5973</v>
      </c>
      <c r="L16" s="59">
        <v>16392</v>
      </c>
      <c r="M16" s="59">
        <v>12715</v>
      </c>
      <c r="N16" s="59">
        <v>28020</v>
      </c>
      <c r="O16" s="59">
        <v>0</v>
      </c>
      <c r="P16" s="59">
        <v>1200</v>
      </c>
      <c r="Q16" s="59">
        <v>986</v>
      </c>
      <c r="R16" s="59">
        <v>25</v>
      </c>
      <c r="S16" s="59">
        <v>1796</v>
      </c>
      <c r="T16" s="59">
        <v>625</v>
      </c>
      <c r="U16" s="59">
        <v>700</v>
      </c>
      <c r="V16" s="59">
        <v>0</v>
      </c>
      <c r="W16" s="59">
        <v>5</v>
      </c>
      <c r="X16" s="59">
        <v>393</v>
      </c>
      <c r="Y16" s="71">
        <v>185</v>
      </c>
      <c r="Z16" s="59">
        <v>40</v>
      </c>
      <c r="AA16" s="59">
        <v>165</v>
      </c>
      <c r="AB16" s="59">
        <v>0</v>
      </c>
      <c r="AC16" s="59">
        <v>10</v>
      </c>
      <c r="AD16" s="59">
        <v>0</v>
      </c>
      <c r="AE16" s="59">
        <v>0</v>
      </c>
      <c r="AF16" s="59">
        <v>0</v>
      </c>
      <c r="AG16" s="59">
        <v>100</v>
      </c>
      <c r="AH16" s="59">
        <v>60</v>
      </c>
      <c r="AI16" s="59">
        <v>0</v>
      </c>
      <c r="AJ16" s="59">
        <v>90</v>
      </c>
      <c r="AK16" s="59">
        <v>100</v>
      </c>
      <c r="AL16" s="59">
        <v>10</v>
      </c>
      <c r="AM16" s="59">
        <v>500</v>
      </c>
      <c r="AN16" s="59">
        <v>159</v>
      </c>
      <c r="AO16" s="72">
        <v>99023</v>
      </c>
      <c r="AP16" s="72">
        <v>13384</v>
      </c>
      <c r="AQ16" s="72">
        <v>85639</v>
      </c>
      <c r="AR16" s="73">
        <v>0.86483948173656622</v>
      </c>
      <c r="AS16" s="73">
        <v>0.86483948173656622</v>
      </c>
      <c r="AT16" s="74">
        <v>141.66380543633764</v>
      </c>
      <c r="AU16" s="74">
        <v>122.51645207439199</v>
      </c>
      <c r="AV16" s="74">
        <v>19.147353361945637</v>
      </c>
      <c r="AW16" s="74">
        <v>40.085836909871247</v>
      </c>
      <c r="AX16" s="74">
        <v>30.562231759656651</v>
      </c>
      <c r="AY16" s="74">
        <v>23.450643776824034</v>
      </c>
      <c r="AZ16" s="74">
        <v>6.2174535050071533</v>
      </c>
      <c r="BA16" s="74">
        <v>18.19027181688126</v>
      </c>
      <c r="BB16" s="74"/>
      <c r="BC16" s="74">
        <v>1.105865522174535</v>
      </c>
      <c r="BD16" s="74">
        <v>1.0014306151645207</v>
      </c>
      <c r="BE16" s="74">
        <v>365</v>
      </c>
      <c r="BF16" s="74">
        <v>700</v>
      </c>
    </row>
    <row r="17" spans="1:58" s="59" customFormat="1" x14ac:dyDescent="0.25">
      <c r="A17" s="59" t="s">
        <v>1</v>
      </c>
      <c r="B17" s="59">
        <v>2017</v>
      </c>
      <c r="C17" s="59" t="s">
        <v>35</v>
      </c>
      <c r="D17" s="71">
        <v>688</v>
      </c>
      <c r="E17" s="59">
        <v>1520</v>
      </c>
      <c r="F17" s="59">
        <v>0</v>
      </c>
      <c r="G17" s="59">
        <v>0</v>
      </c>
      <c r="H17" s="59">
        <v>14957.000000000004</v>
      </c>
      <c r="I17" s="59">
        <v>81</v>
      </c>
      <c r="J17" s="59">
        <v>16347</v>
      </c>
      <c r="K17" s="59">
        <v>7021</v>
      </c>
      <c r="L17" s="59">
        <v>16859</v>
      </c>
      <c r="M17" s="59">
        <v>11279</v>
      </c>
      <c r="N17" s="59">
        <v>27191</v>
      </c>
      <c r="O17" s="59">
        <v>0</v>
      </c>
      <c r="P17" s="59">
        <v>813</v>
      </c>
      <c r="Q17" s="59">
        <v>683</v>
      </c>
      <c r="R17" s="59">
        <v>0</v>
      </c>
      <c r="S17" s="59">
        <v>786</v>
      </c>
      <c r="T17" s="59">
        <v>1175</v>
      </c>
      <c r="U17" s="59">
        <v>200</v>
      </c>
      <c r="V17" s="59">
        <v>0</v>
      </c>
      <c r="W17" s="59">
        <v>0</v>
      </c>
      <c r="X17" s="59">
        <v>331</v>
      </c>
      <c r="Y17" s="71">
        <v>0</v>
      </c>
      <c r="Z17" s="59">
        <v>240</v>
      </c>
      <c r="AA17" s="59">
        <v>155</v>
      </c>
      <c r="AB17" s="59">
        <v>0</v>
      </c>
      <c r="AC17" s="59">
        <v>25</v>
      </c>
      <c r="AD17" s="59">
        <v>67</v>
      </c>
      <c r="AE17" s="59">
        <v>13</v>
      </c>
      <c r="AF17" s="59">
        <v>10</v>
      </c>
      <c r="AG17" s="59">
        <v>10</v>
      </c>
      <c r="AH17" s="59">
        <v>0</v>
      </c>
      <c r="AI17" s="59">
        <v>0</v>
      </c>
      <c r="AJ17" s="59">
        <v>150</v>
      </c>
      <c r="AK17" s="59">
        <v>105</v>
      </c>
      <c r="AL17" s="59">
        <v>175</v>
      </c>
      <c r="AM17" s="59">
        <v>185</v>
      </c>
      <c r="AN17" s="59">
        <v>0</v>
      </c>
      <c r="AO17" s="72">
        <v>100378</v>
      </c>
      <c r="AP17" s="72">
        <v>16558.000000000004</v>
      </c>
      <c r="AQ17" s="72">
        <v>83820</v>
      </c>
      <c r="AR17" s="73">
        <v>0.8350435354360517</v>
      </c>
      <c r="AS17" s="73">
        <v>0.8350435354360517</v>
      </c>
      <c r="AT17" s="74">
        <v>145.89825581395348</v>
      </c>
      <c r="AU17" s="74">
        <v>121.83139534883721</v>
      </c>
      <c r="AV17" s="74">
        <v>24.066860465116285</v>
      </c>
      <c r="AW17" s="74">
        <v>39.521802325581397</v>
      </c>
      <c r="AX17" s="74">
        <v>33.965116279069768</v>
      </c>
      <c r="AY17" s="74">
        <v>24.504360465116278</v>
      </c>
      <c r="AZ17" s="74">
        <v>4.3226744186046515</v>
      </c>
      <c r="BA17" s="74">
        <v>16.393895348837209</v>
      </c>
      <c r="BB17" s="74"/>
      <c r="BC17" s="74">
        <v>1.2369186046511629</v>
      </c>
      <c r="BD17" s="74">
        <v>0.89389534883720934</v>
      </c>
      <c r="BE17" s="74">
        <v>280</v>
      </c>
      <c r="BF17" s="74">
        <v>615</v>
      </c>
    </row>
    <row r="18" spans="1:58" s="59" customFormat="1" x14ac:dyDescent="0.25">
      <c r="A18" s="59" t="s">
        <v>1</v>
      </c>
      <c r="B18" s="59">
        <v>2018</v>
      </c>
      <c r="C18" s="59" t="s">
        <v>35</v>
      </c>
      <c r="D18" s="71">
        <v>700</v>
      </c>
      <c r="E18" s="59">
        <v>1120</v>
      </c>
      <c r="F18" s="59">
        <v>0</v>
      </c>
      <c r="G18" s="59">
        <v>0</v>
      </c>
      <c r="H18" s="59">
        <v>12850</v>
      </c>
      <c r="I18" s="59">
        <v>109</v>
      </c>
      <c r="J18" s="59">
        <v>16575</v>
      </c>
      <c r="K18" s="59">
        <v>6227</v>
      </c>
      <c r="L18" s="59">
        <v>16807</v>
      </c>
      <c r="M18" s="59">
        <v>13121</v>
      </c>
      <c r="N18" s="59">
        <v>29122</v>
      </c>
      <c r="O18" s="59">
        <v>0</v>
      </c>
      <c r="P18" s="59">
        <v>1121</v>
      </c>
      <c r="Q18" s="59">
        <v>928</v>
      </c>
      <c r="R18" s="59">
        <v>35</v>
      </c>
      <c r="S18" s="59">
        <v>1667</v>
      </c>
      <c r="T18" s="59">
        <v>1390</v>
      </c>
      <c r="U18" s="59">
        <v>420</v>
      </c>
      <c r="V18" s="59">
        <v>0</v>
      </c>
      <c r="W18" s="59">
        <v>5</v>
      </c>
      <c r="X18" s="59">
        <v>362</v>
      </c>
      <c r="Y18" s="71">
        <v>52</v>
      </c>
      <c r="Z18" s="59">
        <v>135</v>
      </c>
      <c r="AA18" s="59">
        <v>65</v>
      </c>
      <c r="AB18" s="59">
        <v>0</v>
      </c>
      <c r="AC18" s="59">
        <v>24</v>
      </c>
      <c r="AD18" s="59">
        <v>42</v>
      </c>
      <c r="AE18" s="59">
        <v>5</v>
      </c>
      <c r="AF18" s="59">
        <v>15</v>
      </c>
      <c r="AG18" s="59">
        <v>68</v>
      </c>
      <c r="AH18" s="59">
        <v>55</v>
      </c>
      <c r="AI18" s="59">
        <v>6</v>
      </c>
      <c r="AJ18" s="59">
        <v>390</v>
      </c>
      <c r="AK18" s="59">
        <v>255</v>
      </c>
      <c r="AL18" s="59">
        <v>205</v>
      </c>
      <c r="AM18" s="59">
        <v>380</v>
      </c>
      <c r="AN18" s="59">
        <v>5</v>
      </c>
      <c r="AO18" s="72">
        <v>103561</v>
      </c>
      <c r="AP18" s="72">
        <v>14079</v>
      </c>
      <c r="AQ18" s="72">
        <v>89482</v>
      </c>
      <c r="AR18" s="73">
        <v>0.86405113894226593</v>
      </c>
      <c r="AS18" s="73">
        <v>0.86405113894226593</v>
      </c>
      <c r="AT18" s="74">
        <v>147.94428571428571</v>
      </c>
      <c r="AU18" s="74">
        <v>127.83142857142857</v>
      </c>
      <c r="AV18" s="74">
        <v>20.112857142857141</v>
      </c>
      <c r="AW18" s="74">
        <v>41.60285714285714</v>
      </c>
      <c r="AX18" s="74">
        <v>32.574285714285715</v>
      </c>
      <c r="AY18" s="74">
        <v>24.01</v>
      </c>
      <c r="AZ18" s="74">
        <v>6.6185714285714283</v>
      </c>
      <c r="BA18" s="74">
        <v>18.744285714285713</v>
      </c>
      <c r="BB18" s="74"/>
      <c r="BC18" s="74">
        <v>1.1085714285714285</v>
      </c>
      <c r="BD18" s="74">
        <v>1.7657142857142858</v>
      </c>
      <c r="BE18" s="74">
        <v>314</v>
      </c>
      <c r="BF18" s="74">
        <v>1236</v>
      </c>
    </row>
    <row r="19" spans="1:58" s="60" customFormat="1" x14ac:dyDescent="0.25">
      <c r="A19" s="60" t="s">
        <v>1</v>
      </c>
      <c r="B19" s="60">
        <v>2019</v>
      </c>
      <c r="C19" s="60" t="s">
        <v>35</v>
      </c>
      <c r="D19" s="75">
        <v>699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75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0</v>
      </c>
      <c r="AO19" s="76">
        <v>0</v>
      </c>
      <c r="AP19" s="76">
        <v>0</v>
      </c>
      <c r="AQ19" s="76">
        <v>0</v>
      </c>
      <c r="AR19" s="77" t="e">
        <v>#DIV/0!</v>
      </c>
      <c r="AS19" s="77" t="e">
        <v>#DIV/0!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/>
      <c r="BC19" s="78">
        <v>0</v>
      </c>
      <c r="BD19" s="78">
        <v>0</v>
      </c>
      <c r="BE19" s="78">
        <v>0</v>
      </c>
      <c r="BF19" s="78">
        <v>0</v>
      </c>
    </row>
    <row r="20" spans="1:58" s="59" customFormat="1" x14ac:dyDescent="0.25">
      <c r="A20" s="59" t="s">
        <v>1</v>
      </c>
      <c r="B20" s="59">
        <v>2017</v>
      </c>
      <c r="C20" s="59" t="s">
        <v>27</v>
      </c>
      <c r="D20" s="79">
        <v>688</v>
      </c>
      <c r="E20" s="59">
        <v>2820</v>
      </c>
      <c r="F20" s="59">
        <v>0</v>
      </c>
      <c r="G20" s="59">
        <v>0</v>
      </c>
      <c r="H20" s="59">
        <v>27746.000000000004</v>
      </c>
      <c r="I20" s="59">
        <v>189</v>
      </c>
      <c r="J20" s="59">
        <v>31656</v>
      </c>
      <c r="K20" s="59">
        <v>13636</v>
      </c>
      <c r="L20" s="59">
        <v>32245</v>
      </c>
      <c r="M20" s="59">
        <v>23132</v>
      </c>
      <c r="N20" s="59">
        <v>53771</v>
      </c>
      <c r="O20" s="59">
        <v>0</v>
      </c>
      <c r="P20" s="59">
        <v>1592</v>
      </c>
      <c r="Q20" s="59">
        <v>1360</v>
      </c>
      <c r="R20" s="59">
        <v>13</v>
      </c>
      <c r="S20" s="59">
        <v>1314</v>
      </c>
      <c r="T20" s="59">
        <v>1880</v>
      </c>
      <c r="U20" s="59">
        <v>990</v>
      </c>
      <c r="V20" s="59">
        <v>0</v>
      </c>
      <c r="W20" s="59">
        <v>2</v>
      </c>
      <c r="X20" s="59">
        <v>608</v>
      </c>
      <c r="Y20" s="71">
        <v>0</v>
      </c>
      <c r="Z20" s="59">
        <v>290</v>
      </c>
      <c r="AA20" s="59">
        <v>220</v>
      </c>
      <c r="AB20" s="59">
        <v>0</v>
      </c>
      <c r="AC20" s="59">
        <v>27</v>
      </c>
      <c r="AD20" s="59">
        <v>98</v>
      </c>
      <c r="AE20" s="59">
        <v>28</v>
      </c>
      <c r="AF20" s="59">
        <v>17</v>
      </c>
      <c r="AG20" s="59">
        <v>45</v>
      </c>
      <c r="AH20" s="59">
        <v>0</v>
      </c>
      <c r="AI20" s="59">
        <v>1</v>
      </c>
      <c r="AJ20" s="59">
        <v>605</v>
      </c>
      <c r="AK20" s="59">
        <v>290</v>
      </c>
      <c r="AL20" s="59">
        <v>435</v>
      </c>
      <c r="AM20" s="59">
        <v>500</v>
      </c>
      <c r="AN20" s="59">
        <v>0</v>
      </c>
      <c r="AO20" s="72">
        <v>195510</v>
      </c>
      <c r="AP20" s="72">
        <v>30755.000000000004</v>
      </c>
      <c r="AQ20" s="72">
        <v>164755</v>
      </c>
      <c r="AR20" s="73">
        <v>0.84269346836478953</v>
      </c>
      <c r="AS20" s="73">
        <v>0.84269346836478953</v>
      </c>
      <c r="AT20" s="74">
        <v>284.17151162790697</v>
      </c>
      <c r="AU20" s="74">
        <v>239.46947674418604</v>
      </c>
      <c r="AV20" s="74">
        <v>44.702034883720934</v>
      </c>
      <c r="AW20" s="74">
        <v>78.155523255813947</v>
      </c>
      <c r="AX20" s="74">
        <v>65.831395348837205</v>
      </c>
      <c r="AY20" s="74">
        <v>46.867732558139537</v>
      </c>
      <c r="AZ20" s="74">
        <v>8.4142441860465116</v>
      </c>
      <c r="BA20" s="74">
        <v>33.622093023255815</v>
      </c>
      <c r="BB20" s="74"/>
      <c r="BC20" s="74">
        <v>1.9404069767441861</v>
      </c>
      <c r="BD20" s="74">
        <v>2.6613372093023258</v>
      </c>
      <c r="BE20" s="74">
        <v>450</v>
      </c>
      <c r="BF20" s="74">
        <v>1831</v>
      </c>
    </row>
    <row r="21" spans="1:58" s="59" customFormat="1" x14ac:dyDescent="0.25">
      <c r="A21" s="59" t="s">
        <v>1</v>
      </c>
      <c r="B21" s="59">
        <v>2018</v>
      </c>
      <c r="C21" s="59" t="s">
        <v>27</v>
      </c>
      <c r="D21" s="71">
        <v>700</v>
      </c>
      <c r="E21" s="59">
        <v>2120</v>
      </c>
      <c r="F21" s="59">
        <v>0</v>
      </c>
      <c r="G21" s="59">
        <v>0</v>
      </c>
      <c r="H21" s="59">
        <v>24620</v>
      </c>
      <c r="I21" s="59">
        <v>333</v>
      </c>
      <c r="J21" s="59">
        <v>32673</v>
      </c>
      <c r="K21" s="59">
        <v>12748</v>
      </c>
      <c r="L21" s="59">
        <v>33430</v>
      </c>
      <c r="M21" s="59">
        <v>25761</v>
      </c>
      <c r="N21" s="59">
        <v>56199</v>
      </c>
      <c r="O21" s="59">
        <v>0</v>
      </c>
      <c r="P21" s="59">
        <v>2186</v>
      </c>
      <c r="Q21" s="59">
        <v>1860</v>
      </c>
      <c r="R21" s="59">
        <v>70</v>
      </c>
      <c r="S21" s="59">
        <v>2825</v>
      </c>
      <c r="T21" s="59">
        <v>2950</v>
      </c>
      <c r="U21" s="59">
        <v>420</v>
      </c>
      <c r="V21" s="59">
        <v>0</v>
      </c>
      <c r="W21" s="59">
        <v>10</v>
      </c>
      <c r="X21" s="59">
        <v>667</v>
      </c>
      <c r="Y21" s="71">
        <v>142</v>
      </c>
      <c r="Z21" s="59">
        <v>245</v>
      </c>
      <c r="AA21" s="59">
        <v>175</v>
      </c>
      <c r="AB21" s="59">
        <v>0</v>
      </c>
      <c r="AC21" s="59">
        <v>29</v>
      </c>
      <c r="AD21" s="59">
        <v>52</v>
      </c>
      <c r="AE21" s="59">
        <v>10</v>
      </c>
      <c r="AF21" s="59">
        <v>25</v>
      </c>
      <c r="AG21" s="59">
        <v>153</v>
      </c>
      <c r="AH21" s="59">
        <v>90</v>
      </c>
      <c r="AI21" s="59">
        <v>31</v>
      </c>
      <c r="AJ21" s="59">
        <v>930</v>
      </c>
      <c r="AK21" s="59">
        <v>565</v>
      </c>
      <c r="AL21" s="59">
        <v>495</v>
      </c>
      <c r="AM21" s="59">
        <v>845</v>
      </c>
      <c r="AN21" s="59">
        <v>5</v>
      </c>
      <c r="AO21" s="72">
        <v>202664</v>
      </c>
      <c r="AP21" s="72">
        <v>27073</v>
      </c>
      <c r="AQ21" s="72">
        <v>175591</v>
      </c>
      <c r="AR21" s="73">
        <v>0.86641436071527256</v>
      </c>
      <c r="AS21" s="73">
        <v>0.86641436071527256</v>
      </c>
      <c r="AT21" s="74">
        <v>289.52</v>
      </c>
      <c r="AU21" s="74">
        <v>250.84428571428572</v>
      </c>
      <c r="AV21" s="74">
        <v>38.675714285714285</v>
      </c>
      <c r="AW21" s="74">
        <v>80.284285714285716</v>
      </c>
      <c r="AX21" s="74">
        <v>64.887142857142862</v>
      </c>
      <c r="AY21" s="74">
        <v>47.75714285714286</v>
      </c>
      <c r="AZ21" s="74">
        <v>12.072857142857142</v>
      </c>
      <c r="BA21" s="74">
        <v>36.801428571428573</v>
      </c>
      <c r="BB21" s="74"/>
      <c r="BC21" s="74">
        <v>2.08</v>
      </c>
      <c r="BD21" s="74">
        <v>4.0942857142857143</v>
      </c>
      <c r="BE21" s="74">
        <v>614</v>
      </c>
      <c r="BF21" s="74">
        <v>2866</v>
      </c>
    </row>
    <row r="22" spans="1:58" s="61" customFormat="1" ht="15.75" thickBot="1" x14ac:dyDescent="0.3">
      <c r="A22" s="61" t="s">
        <v>1</v>
      </c>
      <c r="B22" s="61">
        <v>2019</v>
      </c>
      <c r="C22" s="61" t="s">
        <v>27</v>
      </c>
      <c r="D22" s="80">
        <v>699</v>
      </c>
      <c r="E22" s="61">
        <v>1540</v>
      </c>
      <c r="F22" s="61">
        <v>0</v>
      </c>
      <c r="G22" s="61">
        <v>0</v>
      </c>
      <c r="H22" s="61">
        <v>11730</v>
      </c>
      <c r="I22" s="61">
        <v>114</v>
      </c>
      <c r="J22" s="61">
        <v>15390</v>
      </c>
      <c r="K22" s="61">
        <v>5973</v>
      </c>
      <c r="L22" s="61">
        <v>16392</v>
      </c>
      <c r="M22" s="61">
        <v>12715</v>
      </c>
      <c r="N22" s="61">
        <v>28020</v>
      </c>
      <c r="O22" s="61">
        <v>0</v>
      </c>
      <c r="P22" s="61">
        <v>1200</v>
      </c>
      <c r="Q22" s="61">
        <v>986</v>
      </c>
      <c r="R22" s="61">
        <v>25</v>
      </c>
      <c r="S22" s="61">
        <v>1796</v>
      </c>
      <c r="T22" s="61">
        <v>625</v>
      </c>
      <c r="U22" s="61">
        <v>700</v>
      </c>
      <c r="V22" s="61">
        <v>0</v>
      </c>
      <c r="W22" s="61">
        <v>5</v>
      </c>
      <c r="X22" s="61">
        <v>393</v>
      </c>
      <c r="Y22" s="80">
        <v>185</v>
      </c>
      <c r="Z22" s="61">
        <v>40</v>
      </c>
      <c r="AA22" s="61">
        <v>165</v>
      </c>
      <c r="AB22" s="61">
        <v>0</v>
      </c>
      <c r="AC22" s="61">
        <v>10</v>
      </c>
      <c r="AD22" s="61">
        <v>0</v>
      </c>
      <c r="AE22" s="61">
        <v>0</v>
      </c>
      <c r="AF22" s="61">
        <v>0</v>
      </c>
      <c r="AG22" s="61">
        <v>100</v>
      </c>
      <c r="AH22" s="61">
        <v>60</v>
      </c>
      <c r="AI22" s="61">
        <v>0</v>
      </c>
      <c r="AJ22" s="61">
        <v>90</v>
      </c>
      <c r="AK22" s="61">
        <v>100</v>
      </c>
      <c r="AL22" s="61">
        <v>10</v>
      </c>
      <c r="AM22" s="61">
        <v>500</v>
      </c>
      <c r="AN22" s="61">
        <v>159</v>
      </c>
      <c r="AO22" s="81">
        <v>99023</v>
      </c>
      <c r="AP22" s="81">
        <v>13384</v>
      </c>
      <c r="AQ22" s="81">
        <v>85639</v>
      </c>
      <c r="AR22" s="82">
        <v>0.86483948173656622</v>
      </c>
      <c r="AS22" s="82">
        <v>0.86483948173656622</v>
      </c>
      <c r="AT22" s="83">
        <v>141.66380543633764</v>
      </c>
      <c r="AU22" s="83">
        <v>122.51645207439199</v>
      </c>
      <c r="AV22" s="83">
        <v>19.147353361945637</v>
      </c>
      <c r="AW22" s="83">
        <v>40.085836909871247</v>
      </c>
      <c r="AX22" s="83">
        <v>30.562231759656651</v>
      </c>
      <c r="AY22" s="83">
        <v>23.450643776824034</v>
      </c>
      <c r="AZ22" s="83">
        <v>6.2174535050071533</v>
      </c>
      <c r="BA22" s="83">
        <v>18.19027181688126</v>
      </c>
      <c r="BB22" s="83"/>
      <c r="BC22" s="83">
        <v>1.105865522174535</v>
      </c>
      <c r="BD22" s="83">
        <v>1.0014306151645207</v>
      </c>
      <c r="BE22" s="83">
        <v>365</v>
      </c>
      <c r="BF22" s="83">
        <v>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379"/>
  <sheetViews>
    <sheetView tabSelected="1" topLeftCell="A4" zoomScale="90" zoomScaleNormal="90" workbookViewId="0"/>
  </sheetViews>
  <sheetFormatPr defaultRowHeight="15" x14ac:dyDescent="0.25"/>
  <cols>
    <col min="3" max="3" width="3.28515625" customWidth="1"/>
    <col min="4" max="4" width="22.140625" customWidth="1"/>
    <col min="5" max="5" width="22.28515625" customWidth="1"/>
    <col min="6" max="6" width="8" customWidth="1"/>
  </cols>
  <sheetData>
    <row r="3" spans="1:7" x14ac:dyDescent="0.25">
      <c r="D3" s="87" t="s">
        <v>73</v>
      </c>
      <c r="E3" s="87"/>
      <c r="F3" s="87"/>
    </row>
    <row r="4" spans="1:7" x14ac:dyDescent="0.25">
      <c r="D4" s="88" t="s">
        <v>74</v>
      </c>
      <c r="E4" s="88"/>
      <c r="F4" s="88"/>
    </row>
    <row r="5" spans="1:7" x14ac:dyDescent="0.25">
      <c r="D5" s="89" t="s">
        <v>75</v>
      </c>
      <c r="E5" s="89"/>
      <c r="F5" s="89"/>
    </row>
    <row r="6" spans="1:7" x14ac:dyDescent="0.25">
      <c r="A6" s="7"/>
      <c r="B6" s="7"/>
      <c r="C6" s="7"/>
      <c r="D6" s="7"/>
      <c r="E6" s="7"/>
      <c r="F6" s="7"/>
      <c r="G6" s="7"/>
    </row>
    <row r="8" spans="1:7" x14ac:dyDescent="0.25">
      <c r="A8" t="s">
        <v>113</v>
      </c>
      <c r="D8" s="90" t="s">
        <v>114</v>
      </c>
      <c r="E8" s="90"/>
      <c r="F8" s="90"/>
      <c r="G8" s="90"/>
    </row>
    <row r="11" spans="1:7" x14ac:dyDescent="0.25">
      <c r="E11" s="63" t="s">
        <v>115</v>
      </c>
    </row>
    <row r="12" spans="1:7" x14ac:dyDescent="0.25">
      <c r="E12" s="63" t="str">
        <f>DATI_semestre!A12</f>
        <v>FAEDO</v>
      </c>
    </row>
    <row r="13" spans="1:7" x14ac:dyDescent="0.25">
      <c r="E13" s="63" t="s">
        <v>76</v>
      </c>
    </row>
    <row r="15" spans="1:7" x14ac:dyDescent="0.25">
      <c r="E15" s="63" t="s">
        <v>77</v>
      </c>
    </row>
    <row r="19" spans="1:7" ht="28.9" customHeight="1" x14ac:dyDescent="0.25">
      <c r="A19" s="91" t="s">
        <v>116</v>
      </c>
      <c r="B19" s="91"/>
      <c r="C19" s="91"/>
      <c r="D19" s="91"/>
      <c r="E19" s="91"/>
      <c r="F19" s="91"/>
      <c r="G19" s="91"/>
    </row>
    <row r="21" spans="1:7" ht="49.15" customHeight="1" x14ac:dyDescent="0.25">
      <c r="A21" s="86" t="s">
        <v>78</v>
      </c>
      <c r="B21" s="86"/>
      <c r="C21" s="86"/>
      <c r="D21" s="86"/>
      <c r="E21" s="86"/>
      <c r="F21" s="86"/>
      <c r="G21" s="86"/>
    </row>
    <row r="23" spans="1:7" x14ac:dyDescent="0.25">
      <c r="A23" s="93" t="s">
        <v>79</v>
      </c>
      <c r="B23" s="93"/>
      <c r="C23" s="93"/>
      <c r="D23" s="93"/>
      <c r="E23" s="93"/>
      <c r="F23" s="93"/>
      <c r="G23" s="93"/>
    </row>
    <row r="24" spans="1:7" x14ac:dyDescent="0.25">
      <c r="A24" s="64"/>
    </row>
    <row r="25" spans="1:7" x14ac:dyDescent="0.25">
      <c r="A25" s="65" t="s">
        <v>80</v>
      </c>
    </row>
    <row r="26" spans="1:7" x14ac:dyDescent="0.25">
      <c r="A26" s="65" t="s">
        <v>81</v>
      </c>
    </row>
    <row r="27" spans="1:7" x14ac:dyDescent="0.25">
      <c r="A27" s="65" t="s">
        <v>82</v>
      </c>
    </row>
    <row r="28" spans="1:7" x14ac:dyDescent="0.25">
      <c r="A28" s="65" t="s">
        <v>83</v>
      </c>
    </row>
    <row r="29" spans="1:7" x14ac:dyDescent="0.25">
      <c r="A29" s="65" t="s">
        <v>84</v>
      </c>
    </row>
    <row r="30" spans="1:7" x14ac:dyDescent="0.25">
      <c r="A30" s="65" t="s">
        <v>85</v>
      </c>
    </row>
    <row r="31" spans="1:7" x14ac:dyDescent="0.25">
      <c r="A31" s="65" t="s">
        <v>86</v>
      </c>
    </row>
    <row r="32" spans="1:7" x14ac:dyDescent="0.25">
      <c r="A32" s="65" t="s">
        <v>87</v>
      </c>
    </row>
    <row r="33" spans="1:7" x14ac:dyDescent="0.25">
      <c r="A33" s="65"/>
    </row>
    <row r="34" spans="1:7" x14ac:dyDescent="0.25">
      <c r="A34" s="66"/>
    </row>
    <row r="35" spans="1:7" ht="30" customHeight="1" x14ac:dyDescent="0.25">
      <c r="A35" s="94" t="s">
        <v>117</v>
      </c>
      <c r="B35" s="94"/>
      <c r="C35" s="94"/>
      <c r="D35" s="94"/>
      <c r="E35" s="94"/>
      <c r="F35" s="94"/>
      <c r="G35" s="94"/>
    </row>
    <row r="37" spans="1:7" x14ac:dyDescent="0.25">
      <c r="A37" s="93" t="s">
        <v>88</v>
      </c>
      <c r="B37" s="93"/>
      <c r="C37" s="93"/>
      <c r="D37" s="93"/>
    </row>
    <row r="40" spans="1:7" x14ac:dyDescent="0.25">
      <c r="E40" s="85" t="s">
        <v>89</v>
      </c>
      <c r="F40" s="85"/>
    </row>
    <row r="41" spans="1:7" x14ac:dyDescent="0.25">
      <c r="E41" s="85" t="s">
        <v>90</v>
      </c>
      <c r="F41" s="85"/>
    </row>
    <row r="43" spans="1:7" x14ac:dyDescent="0.25">
      <c r="A43" t="s">
        <v>91</v>
      </c>
    </row>
    <row r="46" spans="1:7" x14ac:dyDescent="0.25">
      <c r="A46" s="67"/>
      <c r="B46" s="67"/>
      <c r="C46" s="67"/>
      <c r="D46" s="67"/>
      <c r="E46" s="67"/>
      <c r="F46" s="67"/>
      <c r="G46" s="67"/>
    </row>
    <row r="47" spans="1:7" x14ac:dyDescent="0.25">
      <c r="A47" s="92" t="s">
        <v>92</v>
      </c>
      <c r="B47" s="92"/>
      <c r="C47" s="92"/>
      <c r="D47" s="92"/>
      <c r="E47" s="92"/>
      <c r="F47" s="92"/>
      <c r="G47" s="92"/>
    </row>
    <row r="48" spans="1:7" x14ac:dyDescent="0.25">
      <c r="A48" s="95" t="s">
        <v>93</v>
      </c>
      <c r="B48" s="95"/>
      <c r="C48" s="95"/>
      <c r="D48" s="95"/>
      <c r="E48" s="95"/>
      <c r="F48" s="95"/>
      <c r="G48" s="95"/>
    </row>
    <row r="49" spans="1:7" x14ac:dyDescent="0.25">
      <c r="A49" s="95" t="s">
        <v>118</v>
      </c>
      <c r="B49" s="95"/>
      <c r="C49" s="95"/>
      <c r="D49" s="95"/>
      <c r="E49" s="95"/>
      <c r="F49" s="95"/>
      <c r="G49" s="95"/>
    </row>
    <row r="52" spans="1:7" x14ac:dyDescent="0.25">
      <c r="D52" s="87" t="s">
        <v>73</v>
      </c>
      <c r="E52" s="87"/>
      <c r="F52" s="87"/>
    </row>
    <row r="53" spans="1:7" x14ac:dyDescent="0.25">
      <c r="D53" s="88" t="s">
        <v>74</v>
      </c>
      <c r="E53" s="88"/>
      <c r="F53" s="88"/>
    </row>
    <row r="54" spans="1:7" x14ac:dyDescent="0.25">
      <c r="D54" s="89" t="s">
        <v>75</v>
      </c>
      <c r="E54" s="89"/>
      <c r="F54" s="89"/>
    </row>
    <row r="55" spans="1:7" x14ac:dyDescent="0.25">
      <c r="D55" s="68"/>
      <c r="E55" s="68"/>
    </row>
    <row r="56" spans="1:7" x14ac:dyDescent="0.25">
      <c r="A56" s="7"/>
      <c r="B56" s="7"/>
      <c r="C56" s="7"/>
      <c r="D56" s="7"/>
      <c r="E56" s="7"/>
      <c r="F56" s="7"/>
      <c r="G56" s="7"/>
    </row>
    <row r="101" spans="1:7" x14ac:dyDescent="0.25">
      <c r="A101" s="67"/>
      <c r="B101" s="67"/>
      <c r="C101" s="67"/>
      <c r="D101" s="67"/>
      <c r="E101" s="67"/>
      <c r="F101" s="67"/>
      <c r="G101" s="67"/>
    </row>
    <row r="102" spans="1:7" x14ac:dyDescent="0.25">
      <c r="A102" s="92" t="s">
        <v>92</v>
      </c>
      <c r="B102" s="92"/>
      <c r="C102" s="92"/>
      <c r="D102" s="92"/>
      <c r="E102" s="92"/>
      <c r="F102" s="92"/>
      <c r="G102" s="92"/>
    </row>
    <row r="103" spans="1:7" x14ac:dyDescent="0.25">
      <c r="A103" s="95" t="s">
        <v>93</v>
      </c>
      <c r="B103" s="95"/>
      <c r="C103" s="95"/>
      <c r="D103" s="95"/>
      <c r="E103" s="95"/>
      <c r="F103" s="95"/>
      <c r="G103" s="95"/>
    </row>
    <row r="104" spans="1:7" x14ac:dyDescent="0.25">
      <c r="A104" s="95" t="s">
        <v>118</v>
      </c>
      <c r="B104" s="95"/>
      <c r="C104" s="95"/>
      <c r="D104" s="95"/>
      <c r="E104" s="95"/>
      <c r="F104" s="95"/>
      <c r="G104" s="95"/>
    </row>
    <row r="107" spans="1:7" x14ac:dyDescent="0.25">
      <c r="D107" s="87" t="s">
        <v>73</v>
      </c>
      <c r="E107" s="87"/>
      <c r="F107" s="87"/>
    </row>
    <row r="108" spans="1:7" x14ac:dyDescent="0.25">
      <c r="D108" s="88" t="s">
        <v>74</v>
      </c>
      <c r="E108" s="88"/>
      <c r="F108" s="88"/>
    </row>
    <row r="109" spans="1:7" x14ac:dyDescent="0.25">
      <c r="D109" s="89" t="s">
        <v>75</v>
      </c>
      <c r="E109" s="89"/>
      <c r="F109" s="89"/>
    </row>
    <row r="110" spans="1:7" x14ac:dyDescent="0.25">
      <c r="D110" s="68"/>
      <c r="E110" s="68"/>
    </row>
    <row r="111" spans="1:7" x14ac:dyDescent="0.25">
      <c r="A111" s="7"/>
      <c r="B111" s="7"/>
      <c r="C111" s="7"/>
      <c r="D111" s="7"/>
      <c r="E111" s="7"/>
      <c r="F111" s="7"/>
      <c r="G111" s="7"/>
    </row>
    <row r="156" spans="1:7" x14ac:dyDescent="0.25">
      <c r="A156" s="67"/>
      <c r="B156" s="67"/>
      <c r="C156" s="67"/>
      <c r="D156" s="67"/>
      <c r="E156" s="67"/>
      <c r="F156" s="67"/>
      <c r="G156" s="67"/>
    </row>
    <row r="157" spans="1:7" x14ac:dyDescent="0.25">
      <c r="A157" s="92" t="s">
        <v>92</v>
      </c>
      <c r="B157" s="92"/>
      <c r="C157" s="92"/>
      <c r="D157" s="92"/>
      <c r="E157" s="92"/>
      <c r="F157" s="92"/>
      <c r="G157" s="92"/>
    </row>
    <row r="158" spans="1:7" x14ac:dyDescent="0.25">
      <c r="A158" s="95" t="s">
        <v>93</v>
      </c>
      <c r="B158" s="95"/>
      <c r="C158" s="95"/>
      <c r="D158" s="95"/>
      <c r="E158" s="95"/>
      <c r="F158" s="95"/>
      <c r="G158" s="95"/>
    </row>
    <row r="159" spans="1:7" x14ac:dyDescent="0.25">
      <c r="A159" s="95" t="s">
        <v>118</v>
      </c>
      <c r="B159" s="95"/>
      <c r="C159" s="95"/>
      <c r="D159" s="95"/>
      <c r="E159" s="95"/>
      <c r="F159" s="95"/>
      <c r="G159" s="95"/>
    </row>
    <row r="162" spans="1:7" x14ac:dyDescent="0.25">
      <c r="D162" s="87" t="s">
        <v>73</v>
      </c>
      <c r="E162" s="87"/>
      <c r="F162" s="87"/>
    </row>
    <row r="163" spans="1:7" x14ac:dyDescent="0.25">
      <c r="D163" s="88" t="s">
        <v>74</v>
      </c>
      <c r="E163" s="88"/>
      <c r="F163" s="88"/>
    </row>
    <row r="164" spans="1:7" x14ac:dyDescent="0.25">
      <c r="D164" s="89" t="s">
        <v>75</v>
      </c>
      <c r="E164" s="89"/>
      <c r="F164" s="89"/>
    </row>
    <row r="165" spans="1:7" x14ac:dyDescent="0.25">
      <c r="D165" s="68"/>
      <c r="E165" s="68"/>
    </row>
    <row r="166" spans="1:7" x14ac:dyDescent="0.25">
      <c r="A166" s="7"/>
      <c r="B166" s="7"/>
      <c r="C166" s="7"/>
      <c r="D166" s="7"/>
      <c r="E166" s="7"/>
      <c r="F166" s="7"/>
      <c r="G166" s="7"/>
    </row>
    <row r="211" spans="1:7" x14ac:dyDescent="0.25">
      <c r="A211" s="67"/>
      <c r="B211" s="67"/>
      <c r="C211" s="67"/>
      <c r="D211" s="67"/>
      <c r="E211" s="67"/>
      <c r="F211" s="67"/>
      <c r="G211" s="67"/>
    </row>
    <row r="212" spans="1:7" x14ac:dyDescent="0.25">
      <c r="A212" s="92" t="s">
        <v>92</v>
      </c>
      <c r="B212" s="92"/>
      <c r="C212" s="92"/>
      <c r="D212" s="92"/>
      <c r="E212" s="92"/>
      <c r="F212" s="92"/>
      <c r="G212" s="92"/>
    </row>
    <row r="213" spans="1:7" x14ac:dyDescent="0.25">
      <c r="A213" s="95" t="s">
        <v>93</v>
      </c>
      <c r="B213" s="95"/>
      <c r="C213" s="95"/>
      <c r="D213" s="95"/>
      <c r="E213" s="95"/>
      <c r="F213" s="95"/>
      <c r="G213" s="95"/>
    </row>
    <row r="214" spans="1:7" x14ac:dyDescent="0.25">
      <c r="A214" s="95" t="s">
        <v>118</v>
      </c>
      <c r="B214" s="95"/>
      <c r="C214" s="95"/>
      <c r="D214" s="95"/>
      <c r="E214" s="95"/>
      <c r="F214" s="95"/>
      <c r="G214" s="95"/>
    </row>
    <row r="217" spans="1:7" x14ac:dyDescent="0.25">
      <c r="D217" s="87" t="s">
        <v>73</v>
      </c>
      <c r="E217" s="87"/>
      <c r="F217" s="87"/>
    </row>
    <row r="218" spans="1:7" x14ac:dyDescent="0.25">
      <c r="D218" s="88" t="s">
        <v>74</v>
      </c>
      <c r="E218" s="88"/>
      <c r="F218" s="88"/>
    </row>
    <row r="219" spans="1:7" x14ac:dyDescent="0.25">
      <c r="D219" s="89" t="s">
        <v>75</v>
      </c>
      <c r="E219" s="89"/>
      <c r="F219" s="89"/>
    </row>
    <row r="220" spans="1:7" x14ac:dyDescent="0.25">
      <c r="D220" s="68"/>
      <c r="E220" s="68"/>
    </row>
    <row r="221" spans="1:7" x14ac:dyDescent="0.25">
      <c r="A221" s="7"/>
      <c r="B221" s="7"/>
      <c r="C221" s="7"/>
      <c r="D221" s="7"/>
      <c r="E221" s="7"/>
      <c r="F221" s="7"/>
      <c r="G221" s="7"/>
    </row>
    <row r="266" spans="1:7" x14ac:dyDescent="0.25">
      <c r="A266" s="67"/>
      <c r="B266" s="67"/>
      <c r="C266" s="67"/>
      <c r="D266" s="67"/>
      <c r="E266" s="67"/>
      <c r="F266" s="67"/>
      <c r="G266" s="67"/>
    </row>
    <row r="267" spans="1:7" x14ac:dyDescent="0.25">
      <c r="A267" s="92" t="s">
        <v>92</v>
      </c>
      <c r="B267" s="92"/>
      <c r="C267" s="92"/>
      <c r="D267" s="92"/>
      <c r="E267" s="92"/>
      <c r="F267" s="92"/>
      <c r="G267" s="92"/>
    </row>
    <row r="268" spans="1:7" x14ac:dyDescent="0.25">
      <c r="A268" s="95" t="s">
        <v>93</v>
      </c>
      <c r="B268" s="95"/>
      <c r="C268" s="95"/>
      <c r="D268" s="95"/>
      <c r="E268" s="95"/>
      <c r="F268" s="95"/>
      <c r="G268" s="95"/>
    </row>
    <row r="269" spans="1:7" x14ac:dyDescent="0.25">
      <c r="A269" s="95" t="s">
        <v>118</v>
      </c>
      <c r="B269" s="95"/>
      <c r="C269" s="95"/>
      <c r="D269" s="95"/>
      <c r="E269" s="95"/>
      <c r="F269" s="95"/>
      <c r="G269" s="95"/>
    </row>
    <row r="272" spans="1:7" x14ac:dyDescent="0.25">
      <c r="D272" s="87" t="s">
        <v>73</v>
      </c>
      <c r="E272" s="87"/>
      <c r="F272" s="87"/>
    </row>
    <row r="273" spans="1:7" x14ac:dyDescent="0.25">
      <c r="D273" s="88" t="s">
        <v>74</v>
      </c>
      <c r="E273" s="88"/>
      <c r="F273" s="88"/>
    </row>
    <row r="274" spans="1:7" x14ac:dyDescent="0.25">
      <c r="D274" s="89" t="s">
        <v>75</v>
      </c>
      <c r="E274" s="89"/>
      <c r="F274" s="89"/>
    </row>
    <row r="275" spans="1:7" x14ac:dyDescent="0.25">
      <c r="D275" s="68"/>
      <c r="E275" s="68"/>
    </row>
    <row r="276" spans="1:7" x14ac:dyDescent="0.25">
      <c r="A276" s="7"/>
      <c r="B276" s="7"/>
      <c r="C276" s="7"/>
      <c r="D276" s="7"/>
      <c r="E276" s="7"/>
      <c r="F276" s="7"/>
      <c r="G276" s="7"/>
    </row>
    <row r="321" spans="1:7" x14ac:dyDescent="0.25">
      <c r="A321" s="67"/>
      <c r="B321" s="67"/>
      <c r="C321" s="67"/>
      <c r="D321" s="67"/>
      <c r="E321" s="67"/>
      <c r="F321" s="67"/>
      <c r="G321" s="67"/>
    </row>
    <row r="322" spans="1:7" x14ac:dyDescent="0.25">
      <c r="A322" s="92" t="s">
        <v>92</v>
      </c>
      <c r="B322" s="92"/>
      <c r="C322" s="92"/>
      <c r="D322" s="92"/>
      <c r="E322" s="92"/>
      <c r="F322" s="92"/>
      <c r="G322" s="92"/>
    </row>
    <row r="323" spans="1:7" x14ac:dyDescent="0.25">
      <c r="A323" s="95" t="s">
        <v>93</v>
      </c>
      <c r="B323" s="95"/>
      <c r="C323" s="95"/>
      <c r="D323" s="95"/>
      <c r="E323" s="95"/>
      <c r="F323" s="95"/>
      <c r="G323" s="95"/>
    </row>
    <row r="324" spans="1:7" x14ac:dyDescent="0.25">
      <c r="A324" s="95" t="s">
        <v>118</v>
      </c>
      <c r="B324" s="95"/>
      <c r="C324" s="95"/>
      <c r="D324" s="95"/>
      <c r="E324" s="95"/>
      <c r="F324" s="95"/>
      <c r="G324" s="95"/>
    </row>
    <row r="327" spans="1:7" x14ac:dyDescent="0.25">
      <c r="D327" s="87" t="s">
        <v>73</v>
      </c>
      <c r="E327" s="87"/>
      <c r="F327" s="87"/>
    </row>
    <row r="328" spans="1:7" x14ac:dyDescent="0.25">
      <c r="D328" s="88" t="s">
        <v>74</v>
      </c>
      <c r="E328" s="88"/>
      <c r="F328" s="88"/>
    </row>
    <row r="329" spans="1:7" x14ac:dyDescent="0.25">
      <c r="D329" s="89" t="s">
        <v>75</v>
      </c>
      <c r="E329" s="89"/>
      <c r="F329" s="89"/>
    </row>
    <row r="330" spans="1:7" x14ac:dyDescent="0.25">
      <c r="D330" s="68"/>
      <c r="E330" s="68"/>
    </row>
    <row r="331" spans="1:7" x14ac:dyDescent="0.25">
      <c r="A331" s="7"/>
      <c r="B331" s="7"/>
      <c r="C331" s="7"/>
      <c r="D331" s="7"/>
      <c r="E331" s="7"/>
      <c r="F331" s="7"/>
      <c r="G331" s="7"/>
    </row>
    <row r="376" spans="1:7" x14ac:dyDescent="0.25">
      <c r="A376" s="67"/>
      <c r="B376" s="67"/>
      <c r="C376" s="67"/>
      <c r="D376" s="67"/>
      <c r="E376" s="67"/>
      <c r="F376" s="67"/>
      <c r="G376" s="67"/>
    </row>
    <row r="377" spans="1:7" x14ac:dyDescent="0.25">
      <c r="A377" s="92" t="s">
        <v>92</v>
      </c>
      <c r="B377" s="92"/>
      <c r="C377" s="92"/>
      <c r="D377" s="92"/>
      <c r="E377" s="92"/>
      <c r="F377" s="92"/>
      <c r="G377" s="92"/>
    </row>
    <row r="378" spans="1:7" x14ac:dyDescent="0.25">
      <c r="A378" s="95" t="s">
        <v>93</v>
      </c>
      <c r="B378" s="95"/>
      <c r="C378" s="95"/>
      <c r="D378" s="95"/>
      <c r="E378" s="95"/>
      <c r="F378" s="95"/>
      <c r="G378" s="95"/>
    </row>
    <row r="379" spans="1:7" x14ac:dyDescent="0.25">
      <c r="A379" s="95" t="s">
        <v>118</v>
      </c>
      <c r="B379" s="95"/>
      <c r="C379" s="95"/>
      <c r="D379" s="95"/>
      <c r="E379" s="95"/>
      <c r="F379" s="95"/>
      <c r="G379" s="95"/>
    </row>
  </sheetData>
  <mergeCells count="50">
    <mergeCell ref="A378:G378"/>
    <mergeCell ref="A379:G379"/>
    <mergeCell ref="A323:G323"/>
    <mergeCell ref="A324:G324"/>
    <mergeCell ref="D327:F327"/>
    <mergeCell ref="D328:F328"/>
    <mergeCell ref="D329:F329"/>
    <mergeCell ref="A377:G377"/>
    <mergeCell ref="A322:G322"/>
    <mergeCell ref="A213:G213"/>
    <mergeCell ref="A214:G214"/>
    <mergeCell ref="D217:F217"/>
    <mergeCell ref="D218:F218"/>
    <mergeCell ref="D219:F219"/>
    <mergeCell ref="A267:G267"/>
    <mergeCell ref="A268:G268"/>
    <mergeCell ref="A269:G269"/>
    <mergeCell ref="D272:F272"/>
    <mergeCell ref="D273:F273"/>
    <mergeCell ref="D274:F274"/>
    <mergeCell ref="A212:G212"/>
    <mergeCell ref="A103:G103"/>
    <mergeCell ref="A104:G104"/>
    <mergeCell ref="D107:F107"/>
    <mergeCell ref="D108:F108"/>
    <mergeCell ref="D109:F109"/>
    <mergeCell ref="A157:G157"/>
    <mergeCell ref="A158:G158"/>
    <mergeCell ref="A159:G159"/>
    <mergeCell ref="D162:F162"/>
    <mergeCell ref="D163:F163"/>
    <mergeCell ref="D164:F164"/>
    <mergeCell ref="A102:G102"/>
    <mergeCell ref="A23:G23"/>
    <mergeCell ref="A35:G35"/>
    <mergeCell ref="A37:D37"/>
    <mergeCell ref="E40:F40"/>
    <mergeCell ref="E41:F41"/>
    <mergeCell ref="A47:G47"/>
    <mergeCell ref="A48:G48"/>
    <mergeCell ref="A49:G49"/>
    <mergeCell ref="D52:F52"/>
    <mergeCell ref="D53:F53"/>
    <mergeCell ref="D54:F54"/>
    <mergeCell ref="A21:G21"/>
    <mergeCell ref="D3:F3"/>
    <mergeCell ref="D4:F4"/>
    <mergeCell ref="D5:F5"/>
    <mergeCell ref="D8:G8"/>
    <mergeCell ref="A19:G19"/>
  </mergeCells>
  <printOptions horizontalCentered="1"/>
  <pageMargins left="0.70866141732283472" right="0.70866141732283472" top="0.27559055118110237" bottom="0.27559055118110237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4097" r:id="rId4">
          <objectPr defaultSize="0" autoPict="0" r:id="rId5">
            <anchor moveWithCells="1" sizeWithCells="1">
              <from>
                <xdr:col>0</xdr:col>
                <xdr:colOff>0</xdr:colOff>
                <xdr:row>51</xdr:row>
                <xdr:rowOff>0</xdr:rowOff>
              </from>
              <to>
                <xdr:col>3</xdr:col>
                <xdr:colOff>0</xdr:colOff>
                <xdr:row>54</xdr:row>
                <xdr:rowOff>171450</xdr:rowOff>
              </to>
            </anchor>
          </objectPr>
        </oleObject>
      </mc:Choice>
      <mc:Fallback>
        <oleObject progId="CDraw5" shapeId="4097" r:id="rId4"/>
      </mc:Fallback>
    </mc:AlternateContent>
    <mc:AlternateContent xmlns:mc="http://schemas.openxmlformats.org/markup-compatibility/2006">
      <mc:Choice Requires="x14">
        <oleObject progId="CDraw5" shapeId="4098" r:id="rId6">
          <objectPr defaultSize="0" autoPict="0" r:id="rId5">
            <anchor moveWithCells="1" sizeWithCells="1">
              <from>
                <xdr:col>0</xdr:col>
                <xdr:colOff>0</xdr:colOff>
                <xdr:row>106</xdr:row>
                <xdr:rowOff>0</xdr:rowOff>
              </from>
              <to>
                <xdr:col>3</xdr:col>
                <xdr:colOff>0</xdr:colOff>
                <xdr:row>109</xdr:row>
                <xdr:rowOff>171450</xdr:rowOff>
              </to>
            </anchor>
          </objectPr>
        </oleObject>
      </mc:Choice>
      <mc:Fallback>
        <oleObject progId="CDraw5" shapeId="4098" r:id="rId6"/>
      </mc:Fallback>
    </mc:AlternateContent>
    <mc:AlternateContent xmlns:mc="http://schemas.openxmlformats.org/markup-compatibility/2006">
      <mc:Choice Requires="x14">
        <oleObject progId="CDraw5" shapeId="4099" r:id="rId7">
          <objectPr defaultSize="0" autoPict="0" r:id="rId5">
            <anchor moveWithCells="1" sizeWithCells="1">
              <from>
                <xdr:col>0</xdr:col>
                <xdr:colOff>0</xdr:colOff>
                <xdr:row>161</xdr:row>
                <xdr:rowOff>0</xdr:rowOff>
              </from>
              <to>
                <xdr:col>3</xdr:col>
                <xdr:colOff>0</xdr:colOff>
                <xdr:row>164</xdr:row>
                <xdr:rowOff>171450</xdr:rowOff>
              </to>
            </anchor>
          </objectPr>
        </oleObject>
      </mc:Choice>
      <mc:Fallback>
        <oleObject progId="CDraw5" shapeId="4099" r:id="rId7"/>
      </mc:Fallback>
    </mc:AlternateContent>
    <mc:AlternateContent xmlns:mc="http://schemas.openxmlformats.org/markup-compatibility/2006">
      <mc:Choice Requires="x14">
        <oleObject progId="CDraw5" shapeId="4100" r:id="rId8">
          <objectPr defaultSize="0" autoPict="0" r:id="rId5">
            <anchor moveWithCells="1" sizeWithCells="1">
              <from>
                <xdr:col>0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219</xdr:row>
                <xdr:rowOff>171450</xdr:rowOff>
              </to>
            </anchor>
          </objectPr>
        </oleObject>
      </mc:Choice>
      <mc:Fallback>
        <oleObject progId="CDraw5" shapeId="4100" r:id="rId8"/>
      </mc:Fallback>
    </mc:AlternateContent>
    <mc:AlternateContent xmlns:mc="http://schemas.openxmlformats.org/markup-compatibility/2006">
      <mc:Choice Requires="x14">
        <oleObject progId="CDraw5" shapeId="4101" r:id="rId9">
          <objectPr defaultSize="0" autoPict="0" r:id="rId5">
            <anchor moveWithCells="1" sizeWithCells="1">
              <from>
                <xdr:col>0</xdr:col>
                <xdr:colOff>0</xdr:colOff>
                <xdr:row>271</xdr:row>
                <xdr:rowOff>0</xdr:rowOff>
              </from>
              <to>
                <xdr:col>3</xdr:col>
                <xdr:colOff>0</xdr:colOff>
                <xdr:row>274</xdr:row>
                <xdr:rowOff>171450</xdr:rowOff>
              </to>
            </anchor>
          </objectPr>
        </oleObject>
      </mc:Choice>
      <mc:Fallback>
        <oleObject progId="CDraw5" shapeId="4101" r:id="rId9"/>
      </mc:Fallback>
    </mc:AlternateContent>
    <mc:AlternateContent xmlns:mc="http://schemas.openxmlformats.org/markup-compatibility/2006">
      <mc:Choice Requires="x14">
        <oleObject progId="CDraw5" shapeId="4102" r:id="rId10">
          <objectPr defaultSize="0" autoPict="0" r:id="rId5">
            <anchor moveWithCells="1" sizeWithCells="1">
              <from>
                <xdr:col>0</xdr:col>
                <xdr:colOff>0</xdr:colOff>
                <xdr:row>326</xdr:row>
                <xdr:rowOff>0</xdr:rowOff>
              </from>
              <to>
                <xdr:col>3</xdr:col>
                <xdr:colOff>0</xdr:colOff>
                <xdr:row>329</xdr:row>
                <xdr:rowOff>171450</xdr:rowOff>
              </to>
            </anchor>
          </objectPr>
        </oleObject>
      </mc:Choice>
      <mc:Fallback>
        <oleObject progId="CDraw5" shapeId="4102" r:id="rId10"/>
      </mc:Fallback>
    </mc:AlternateContent>
    <mc:AlternateContent xmlns:mc="http://schemas.openxmlformats.org/markup-compatibility/2006">
      <mc:Choice Requires="x14">
        <oleObject progId="CDraw5" shapeId="4103" r:id="rId11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76200</xdr:rowOff>
              </from>
              <to>
                <xdr:col>3</xdr:col>
                <xdr:colOff>0</xdr:colOff>
                <xdr:row>5</xdr:row>
                <xdr:rowOff>19050</xdr:rowOff>
              </to>
            </anchor>
          </objectPr>
        </oleObject>
      </mc:Choice>
      <mc:Fallback>
        <oleObject progId="CDraw5" shapeId="4103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%scarto multi</vt:lpstr>
      <vt:lpstr>DATI_semestre</vt:lpstr>
      <vt:lpstr>STAMPA GRAFICI</vt:lpstr>
      <vt:lpstr>%Rd (2)</vt:lpstr>
      <vt:lpstr>Totale rifiuti prodotti (2)</vt:lpstr>
      <vt:lpstr>Rifiuti indifferenziati (2)</vt:lpstr>
      <vt:lpstr>Rifiuti pro capite (2)</vt:lpstr>
      <vt:lpstr>RD pro capite (2)</vt:lpstr>
      <vt:lpstr>Rifiuti in ton al CR</vt:lpstr>
      <vt:lpstr>scarti da giardino e umido (2)</vt:lpstr>
      <vt:lpstr>Percentuale di scarto multi (2)</vt:lpstr>
      <vt:lpstr>Scarto multimateriale (2)</vt:lpstr>
      <vt:lpstr>'STAMPA GRAFICI'!Area_stampa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Dalla Torre</dc:creator>
  <cp:lastModifiedBy>Anna Fontanella</cp:lastModifiedBy>
  <cp:lastPrinted>2017-03-01T09:50:33Z</cp:lastPrinted>
  <dcterms:created xsi:type="dcterms:W3CDTF">2015-02-24T13:58:47Z</dcterms:created>
  <dcterms:modified xsi:type="dcterms:W3CDTF">2019-09-13T13:31:14Z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